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jbreeding\Desktop\"/>
    </mc:Choice>
  </mc:AlternateContent>
  <xr:revisionPtr revIDLastSave="0" documentId="8_{67E3E708-F99A-4487-B1EF-4FBBA8A4070B}" xr6:coauthVersionLast="36" xr6:coauthVersionMax="36" xr10:uidLastSave="{00000000-0000-0000-0000-000000000000}"/>
  <bookViews>
    <workbookView xWindow="0" yWindow="0" windowWidth="28800" windowHeight="14820" tabRatio="943" xr2:uid="{00000000-000D-0000-FFFF-FFFF00000000}"/>
  </bookViews>
  <sheets>
    <sheet name="Instructions" sheetId="52" r:id="rId1"/>
    <sheet name="Guidelines" sheetId="23" r:id="rId2"/>
    <sheet name="Overview" sheetId="54" r:id="rId3"/>
    <sheet name="Workbook Set-up" sheetId="32" r:id="rId4"/>
    <sheet name="OVERALL SUMMARY" sheetId="38" r:id="rId5"/>
    <sheet name="Post-Payment Practitioners&amp;Grp" sheetId="42" r:id="rId6"/>
    <sheet name="Post-Payment Review List" sheetId="51" r:id="rId7"/>
    <sheet name="Data Validation" sheetId="39" state="hidden" r:id="rId8"/>
    <sheet name="Data Extraction" sheetId="49" r:id="rId9"/>
  </sheets>
  <externalReferences>
    <externalReference r:id="rId10"/>
    <externalReference r:id="rId11"/>
    <externalReference r:id="rId12"/>
    <externalReference r:id="rId13"/>
    <externalReference r:id="rId14"/>
    <externalReference r:id="rId15"/>
    <externalReference r:id="rId16"/>
  </externalReferences>
  <definedNames>
    <definedName name="____Q4" localSheetId="6" hidden="1">{#N/A,#N/A,FALSE,"Sheet2";#N/A,#N/A,FALSE,"Outcomes";#N/A,#N/A,FALSE,"Outcomes-AP";#N/A,#N/A,FALSE,"Outcomes-AP2";#N/A,#N/A,FALSE,"Outcomes-AP3";#N/A,#N/A,FALSE,"Outcomes-Inst";#N/A,#N/A,FALSE,"Outcomes-Inst2";#N/A,#N/A,FALSE,"Outcomes-Inst3"}</definedName>
    <definedName name="__Q4" localSheetId="0" hidden="1">{#N/A,#N/A,FALSE,"Sheet2";#N/A,#N/A,FALSE,"Outcomes";#N/A,#N/A,FALSE,"Outcomes-AP";#N/A,#N/A,FALSE,"Outcomes-AP2";#N/A,#N/A,FALSE,"Outcomes-AP3";#N/A,#N/A,FALSE,"Outcomes-Inst";#N/A,#N/A,FALSE,"Outcomes-Inst2";#N/A,#N/A,FALSE,"Outcomes-Inst3"}</definedName>
    <definedName name="__Q4" localSheetId="2"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0" hidden="1">{#N/A,#N/A,FALSE,"Sheet2";#N/A,#N/A,FALSE,"Outcomes";#N/A,#N/A,FALSE,"Outcomes-AP";#N/A,#N/A,FALSE,"Outcomes-AP2";#N/A,#N/A,FALSE,"Outcomes-AP3";#N/A,#N/A,FALSE,"Outcomes-Inst";#N/A,#N/A,FALSE,"Outcomes-Inst2";#N/A,#N/A,FALSE,"Outcomes-Inst3"}</definedName>
    <definedName name="_Q4" localSheetId="2" hidden="1">{#N/A,#N/A,FALSE,"Sheet2";#N/A,#N/A,FALSE,"Outcomes";#N/A,#N/A,FALSE,"Outcomes-AP";#N/A,#N/A,FALSE,"Outcomes-AP2";#N/A,#N/A,FALSE,"Outcomes-AP3";#N/A,#N/A,FALSE,"Outcomes-Inst";#N/A,#N/A,FALSE,"Outcomes-Inst2";#N/A,#N/A,FALSE,"Outcomes-Inst3"}</definedName>
    <definedName name="_Q4" localSheetId="5"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 localSheetId="0">'[6]Data Validation'!$A$5:$A$15</definedName>
    <definedName name="LME_MCO" localSheetId="2">'[7]Data Validation'!$A$5:$A$15</definedName>
    <definedName name="LME_MCO">'Data Validation'!$A$2:$A$8</definedName>
    <definedName name="_xlnm.Print_Area" localSheetId="1">Guidelines!$A$1:$D$24</definedName>
    <definedName name="_xlnm.Print_Area" localSheetId="0">Instructions!$A$1:$K$81</definedName>
    <definedName name="_xlnm.Print_Area" localSheetId="4">'OVERALL SUMMARY'!$A$1:$L$48</definedName>
    <definedName name="_xlnm.Print_Area" localSheetId="2">Overview!$A$1:$A$42</definedName>
    <definedName name="_xlnm.Print_Area" localSheetId="5">'Post-Payment Practitioners&amp;Grp'!$A$1:$AK$52</definedName>
    <definedName name="_xlnm.Print_Titles" localSheetId="8">'Data Extraction'!$A:$H</definedName>
    <definedName name="_xlnm.Print_Titles" localSheetId="4">'OVERALL SUMMARY'!$1:$8</definedName>
    <definedName name="_xlnm.Print_Titles" localSheetId="5">'Post-Payment Practitioners&amp;Grp'!$A:$B,'Post-Payment Practitioners&amp;Grp'!$1:$6</definedName>
    <definedName name="_xlnm.Print_Titles" localSheetId="3">'Workbook Set-up'!$4:$10</definedName>
    <definedName name="score">#REF!</definedName>
    <definedName name="scores">#REF!</definedName>
    <definedName name="Service_Category" localSheetId="2">#REF!</definedName>
    <definedName name="Service_Category">'[6]Frequency - Licensed Surveys'!$A$4:$A$36</definedName>
    <definedName name="test" localSheetId="0" hidden="1">{#N/A,#N/A,FALSE,"Sheet2";#N/A,#N/A,FALSE,"Outcomes";#N/A,#N/A,FALSE,"Outcomes-AP";#N/A,#N/A,FALSE,"Outcomes-AP2";#N/A,#N/A,FALSE,"Outcomes-AP3";#N/A,#N/A,FALSE,"Outcomes-Inst";#N/A,#N/A,FALSE,"Outcomes-Inst2";#N/A,#N/A,FALSE,"Outcomes-Inst3"}</definedName>
    <definedName name="test" localSheetId="2" hidden="1">{#N/A,#N/A,FALSE,"Sheet2";#N/A,#N/A,FALSE,"Outcomes";#N/A,#N/A,FALSE,"Outcomes-AP";#N/A,#N/A,FALSE,"Outcomes-AP2";#N/A,#N/A,FALSE,"Outcomes-AP3";#N/A,#N/A,FALSE,"Outcomes-Inst";#N/A,#N/A,FALSE,"Outcomes-Inst2";#N/A,#N/A,FALSE,"Outcomes-Inst3"}</definedName>
    <definedName name="test" localSheetId="5" hidden="1">{#N/A,#N/A,FALSE,"Sheet2";#N/A,#N/A,FALSE,"Outcomes";#N/A,#N/A,FALSE,"Outcomes-AP";#N/A,#N/A,FALSE,"Outcomes-AP2";#N/A,#N/A,FALSE,"Outcomes-AP3";#N/A,#N/A,FALSE,"Outcomes-Inst";#N/A,#N/A,FALSE,"Outcomes-Inst2";#N/A,#N/A,FALSE,"Outcomes-Inst3"}</definedName>
    <definedName name="test" localSheetId="6"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0" hidden="1">{#N/A,#N/A,FALSE,"Sheet2";#N/A,#N/A,FALSE,"Outcomes";#N/A,#N/A,FALSE,"Outcomes-AP";#N/A,#N/A,FALSE,"Outcomes-AP2";#N/A,#N/A,FALSE,"Outcomes-AP3";#N/A,#N/A,FALSE,"Outcomes-Inst";#N/A,#N/A,FALSE,"Outcomes-Inst2";#N/A,#N/A,FALSE,"Outcomes-Inst3"}</definedName>
    <definedName name="test2" localSheetId="2" hidden="1">{#N/A,#N/A,FALSE,"Sheet2";#N/A,#N/A,FALSE,"Outcomes";#N/A,#N/A,FALSE,"Outcomes-AP";#N/A,#N/A,FALSE,"Outcomes-AP2";#N/A,#N/A,FALSE,"Outcomes-AP3";#N/A,#N/A,FALSE,"Outcomes-Inst";#N/A,#N/A,FALSE,"Outcomes-Inst2";#N/A,#N/A,FALSE,"Outcomes-Inst3"}</definedName>
    <definedName name="test2" localSheetId="5" hidden="1">{#N/A,#N/A,FALSE,"Sheet2";#N/A,#N/A,FALSE,"Outcomes";#N/A,#N/A,FALSE,"Outcomes-AP";#N/A,#N/A,FALSE,"Outcomes-AP2";#N/A,#N/A,FALSE,"Outcomes-AP3";#N/A,#N/A,FALSE,"Outcomes-Inst";#N/A,#N/A,FALSE,"Outcomes-Inst2";#N/A,#N/A,FALSE,"Outcomes-Inst3"}</definedName>
    <definedName name="test2" localSheetId="6"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0" hidden="1">{#N/A,#N/A,FALSE,"Sheet2";#N/A,#N/A,FALSE,"Outcomes";#N/A,#N/A,FALSE,"Outcomes-AP";#N/A,#N/A,FALSE,"Outcomes-AP2";#N/A,#N/A,FALSE,"Outcomes-AP3";#N/A,#N/A,FALSE,"Outcomes-Inst";#N/A,#N/A,FALSE,"Outcomes-Inst2";#N/A,#N/A,FALSE,"Outcomes-Inst3"}</definedName>
    <definedName name="test3" localSheetId="2" hidden="1">{#N/A,#N/A,FALSE,"Sheet2";#N/A,#N/A,FALSE,"Outcomes";#N/A,#N/A,FALSE,"Outcomes-AP";#N/A,#N/A,FALSE,"Outcomes-AP2";#N/A,#N/A,FALSE,"Outcomes-AP3";#N/A,#N/A,FALSE,"Outcomes-Inst";#N/A,#N/A,FALSE,"Outcomes-Inst2";#N/A,#N/A,FALSE,"Outcomes-Inst3"}</definedName>
    <definedName name="test3" localSheetId="5" hidden="1">{#N/A,#N/A,FALSE,"Sheet2";#N/A,#N/A,FALSE,"Outcomes";#N/A,#N/A,FALSE,"Outcomes-AP";#N/A,#N/A,FALSE,"Outcomes-AP2";#N/A,#N/A,FALSE,"Outcomes-AP3";#N/A,#N/A,FALSE,"Outcomes-Inst";#N/A,#N/A,FALSE,"Outcomes-Inst2";#N/A,#N/A,FALSE,"Outcomes-Inst3"}</definedName>
    <definedName name="test3" localSheetId="6"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35" i="42" l="1"/>
  <c r="AI35" i="42"/>
  <c r="K43" i="38" s="1"/>
  <c r="AK35" i="42"/>
  <c r="I43" i="38" s="1"/>
  <c r="AG36" i="42"/>
  <c r="AI36" i="42"/>
  <c r="K44" i="38" s="1"/>
  <c r="AK36" i="42"/>
  <c r="I44" i="38" s="1"/>
  <c r="AG32" i="42"/>
  <c r="AI32" i="42"/>
  <c r="AH32" i="42" s="1"/>
  <c r="AK32" i="42"/>
  <c r="AJ32" i="42" l="1"/>
  <c r="AH36" i="42"/>
  <c r="L44" i="38" s="1"/>
  <c r="J44" i="38"/>
  <c r="H44" i="38" s="1"/>
  <c r="AJ35" i="42"/>
  <c r="J43" i="38"/>
  <c r="H43" i="38" s="1"/>
  <c r="AH35" i="42"/>
  <c r="L43" i="38" s="1"/>
  <c r="AJ36" i="42"/>
  <c r="AK10" i="42" l="1"/>
  <c r="I26" i="38" s="1"/>
  <c r="AI10" i="42"/>
  <c r="AG10" i="42"/>
  <c r="J26" i="38" s="1"/>
  <c r="AK9" i="42"/>
  <c r="I25" i="38" s="1"/>
  <c r="AI9" i="42"/>
  <c r="AG9" i="42"/>
  <c r="AK8" i="42"/>
  <c r="I24" i="38" s="1"/>
  <c r="AI8" i="42"/>
  <c r="K24" i="38" s="1"/>
  <c r="AG8" i="42"/>
  <c r="AJ8" i="42" l="1"/>
  <c r="AH8" i="42"/>
  <c r="L24" i="38" s="1"/>
  <c r="J24" i="38"/>
  <c r="H24" i="38" s="1"/>
  <c r="AH9" i="42"/>
  <c r="L25" i="38" s="1"/>
  <c r="J25" i="38"/>
  <c r="AH10" i="42"/>
  <c r="L26" i="38" s="1"/>
  <c r="AJ9" i="42"/>
  <c r="K25" i="38"/>
  <c r="AJ10" i="42"/>
  <c r="K26" i="38"/>
  <c r="H26" i="38" s="1"/>
  <c r="H25" i="38" l="1"/>
  <c r="C10" i="51"/>
  <c r="C9" i="51"/>
  <c r="C8" i="51"/>
  <c r="W2" i="42" l="1"/>
  <c r="M2" i="42"/>
  <c r="C2" i="42"/>
  <c r="G45" i="42" l="1"/>
  <c r="H45" i="42"/>
  <c r="I45" i="42"/>
  <c r="J45" i="42"/>
  <c r="K45" i="42"/>
  <c r="L45" i="42"/>
  <c r="M45" i="42"/>
  <c r="N45" i="42"/>
  <c r="O45" i="42"/>
  <c r="P45" i="42"/>
  <c r="Q45" i="42"/>
  <c r="R45" i="42"/>
  <c r="S45" i="42"/>
  <c r="T45" i="42"/>
  <c r="U45" i="42"/>
  <c r="V45" i="42"/>
  <c r="W45" i="42"/>
  <c r="X45" i="42"/>
  <c r="Y45" i="42"/>
  <c r="Z45" i="42"/>
  <c r="AA45" i="42"/>
  <c r="AB45" i="42"/>
  <c r="AC45" i="42"/>
  <c r="AD45" i="42"/>
  <c r="AE45" i="42"/>
  <c r="G47" i="42"/>
  <c r="G46" i="42" s="1"/>
  <c r="H47" i="42"/>
  <c r="I47" i="42"/>
  <c r="J47" i="42"/>
  <c r="K47" i="42"/>
  <c r="L47" i="42"/>
  <c r="M47" i="42"/>
  <c r="N47" i="42"/>
  <c r="O47" i="42"/>
  <c r="O46" i="42" s="1"/>
  <c r="P47" i="42"/>
  <c r="Q47" i="42"/>
  <c r="R47" i="42"/>
  <c r="S47" i="42"/>
  <c r="T47" i="42"/>
  <c r="U47" i="42"/>
  <c r="V47" i="42"/>
  <c r="W47" i="42"/>
  <c r="W46" i="42" s="1"/>
  <c r="X47" i="42"/>
  <c r="Y47" i="42"/>
  <c r="Z47" i="42"/>
  <c r="AA47" i="42"/>
  <c r="AB47" i="42"/>
  <c r="AC47" i="42"/>
  <c r="AD47" i="42"/>
  <c r="AE47" i="42"/>
  <c r="AE46" i="42" s="1"/>
  <c r="G49" i="42"/>
  <c r="H49" i="42"/>
  <c r="I49" i="42"/>
  <c r="J49" i="42"/>
  <c r="K49" i="42"/>
  <c r="L49" i="42"/>
  <c r="M49" i="42"/>
  <c r="N49" i="42"/>
  <c r="O49" i="42"/>
  <c r="P49" i="42"/>
  <c r="Q49" i="42"/>
  <c r="R49" i="42"/>
  <c r="S49" i="42"/>
  <c r="T49" i="42"/>
  <c r="U49" i="42"/>
  <c r="V49" i="42"/>
  <c r="W49" i="42"/>
  <c r="X49" i="42"/>
  <c r="Y49" i="42"/>
  <c r="Z49" i="42"/>
  <c r="AA49" i="42"/>
  <c r="AB49" i="42"/>
  <c r="AC49" i="42"/>
  <c r="AD49" i="42"/>
  <c r="AE49" i="42"/>
  <c r="G42" i="42"/>
  <c r="H42" i="42"/>
  <c r="I42" i="42"/>
  <c r="J42" i="42"/>
  <c r="K42" i="42"/>
  <c r="L42" i="42"/>
  <c r="M42" i="42"/>
  <c r="N42" i="42"/>
  <c r="O42" i="42"/>
  <c r="P42" i="42"/>
  <c r="Q42" i="42"/>
  <c r="R42" i="42"/>
  <c r="S42" i="42"/>
  <c r="T42" i="42"/>
  <c r="U42" i="42"/>
  <c r="V42" i="42"/>
  <c r="W42" i="42"/>
  <c r="X42" i="42"/>
  <c r="Y42" i="42"/>
  <c r="Z42" i="42"/>
  <c r="AA42" i="42"/>
  <c r="AB42" i="42"/>
  <c r="AC42" i="42"/>
  <c r="AD42" i="42"/>
  <c r="G43" i="42"/>
  <c r="H43" i="42"/>
  <c r="I43" i="42"/>
  <c r="J43" i="42"/>
  <c r="K43" i="42"/>
  <c r="L43" i="42"/>
  <c r="M43" i="42"/>
  <c r="N43" i="42"/>
  <c r="O43" i="42"/>
  <c r="P43" i="42"/>
  <c r="Q43" i="42"/>
  <c r="R43" i="42"/>
  <c r="S43" i="42"/>
  <c r="T43" i="42"/>
  <c r="U43" i="42"/>
  <c r="V43" i="42"/>
  <c r="W43" i="42"/>
  <c r="X43" i="42"/>
  <c r="Y43" i="42"/>
  <c r="Z43" i="42"/>
  <c r="AA43" i="42"/>
  <c r="AB43" i="42"/>
  <c r="AC43" i="42"/>
  <c r="AD43" i="42"/>
  <c r="X4" i="42"/>
  <c r="X3" i="42"/>
  <c r="N4" i="42"/>
  <c r="N3" i="42"/>
  <c r="X5" i="42"/>
  <c r="N5" i="42"/>
  <c r="P48" i="42" l="1"/>
  <c r="Z46" i="42"/>
  <c r="R46" i="42"/>
  <c r="J46" i="42"/>
  <c r="T48" i="42"/>
  <c r="AC46" i="42"/>
  <c r="U46" i="42"/>
  <c r="M46" i="42"/>
  <c r="AD48" i="42"/>
  <c r="V48" i="42"/>
  <c r="N48" i="42"/>
  <c r="AB46" i="42"/>
  <c r="T46" i="42"/>
  <c r="L46" i="42"/>
  <c r="Y46" i="42"/>
  <c r="Q46" i="42"/>
  <c r="I46" i="42"/>
  <c r="I48" i="42"/>
  <c r="H48" i="42"/>
  <c r="G48" i="42"/>
  <c r="S48" i="42"/>
  <c r="AA48" i="42"/>
  <c r="K48" i="42"/>
  <c r="X46" i="42"/>
  <c r="P46" i="42"/>
  <c r="H46" i="42"/>
  <c r="L48" i="42"/>
  <c r="J48" i="42"/>
  <c r="R48" i="42"/>
  <c r="Z48" i="42"/>
  <c r="AC48" i="42"/>
  <c r="U48" i="42"/>
  <c r="M48" i="42"/>
  <c r="Y48" i="42"/>
  <c r="AA46" i="42"/>
  <c r="S46" i="42"/>
  <c r="K46" i="42"/>
  <c r="Q48" i="42"/>
  <c r="AB48" i="42"/>
  <c r="X48" i="42"/>
  <c r="AE48" i="42"/>
  <c r="W48" i="42"/>
  <c r="O48" i="42"/>
  <c r="AD46" i="42"/>
  <c r="V46" i="42"/>
  <c r="N46" i="42"/>
  <c r="C7" i="51" l="1"/>
  <c r="C6" i="51"/>
  <c r="C5" i="51"/>
  <c r="C4" i="51"/>
  <c r="D42" i="42"/>
  <c r="E42" i="42"/>
  <c r="F42" i="42"/>
  <c r="AE42" i="42"/>
  <c r="AF42" i="42"/>
  <c r="D43" i="42"/>
  <c r="E43" i="42"/>
  <c r="F43" i="42"/>
  <c r="AE43" i="42"/>
  <c r="AF43" i="42"/>
  <c r="C43" i="42"/>
  <c r="C42" i="42"/>
  <c r="AG39" i="42"/>
  <c r="J46" i="38" s="1"/>
  <c r="AI39" i="42"/>
  <c r="K46" i="38" s="1"/>
  <c r="AK39" i="42"/>
  <c r="I46" i="38" s="1"/>
  <c r="D45" i="42"/>
  <c r="E45" i="42"/>
  <c r="F45" i="42"/>
  <c r="AF45" i="42"/>
  <c r="D47" i="42"/>
  <c r="E47" i="42"/>
  <c r="F47" i="42"/>
  <c r="AF47" i="42"/>
  <c r="D49" i="42"/>
  <c r="E49" i="42"/>
  <c r="F49" i="42"/>
  <c r="AF49" i="42"/>
  <c r="C49" i="42"/>
  <c r="C47" i="42"/>
  <c r="C45" i="42"/>
  <c r="AK37" i="42"/>
  <c r="I45" i="38" s="1"/>
  <c r="AI37" i="42"/>
  <c r="K45" i="38" s="1"/>
  <c r="AG37" i="42"/>
  <c r="J45" i="38" s="1"/>
  <c r="AG33" i="42"/>
  <c r="AI33" i="42"/>
  <c r="AK33" i="42"/>
  <c r="H7" i="49"/>
  <c r="E7" i="49"/>
  <c r="D7" i="49"/>
  <c r="C7" i="49"/>
  <c r="A7" i="49"/>
  <c r="B7" i="49"/>
  <c r="G7" i="49"/>
  <c r="F7" i="49"/>
  <c r="I5" i="38"/>
  <c r="D5" i="42"/>
  <c r="AG12" i="42"/>
  <c r="AG15" i="42"/>
  <c r="AG18" i="42"/>
  <c r="J31" i="38" s="1"/>
  <c r="AG21" i="42"/>
  <c r="J32" i="38" s="1"/>
  <c r="AG25" i="42"/>
  <c r="J34" i="38" s="1"/>
  <c r="AG24" i="42"/>
  <c r="J33" i="38" s="1"/>
  <c r="AG28" i="42"/>
  <c r="J35" i="38" s="1"/>
  <c r="AG29" i="42"/>
  <c r="J36" i="38" s="1"/>
  <c r="AG30" i="42"/>
  <c r="J37" i="38" s="1"/>
  <c r="AG31" i="42"/>
  <c r="AI12" i="42"/>
  <c r="K29" i="38" s="1"/>
  <c r="AI15" i="42"/>
  <c r="K30" i="38" s="1"/>
  <c r="AI18" i="42"/>
  <c r="K31" i="38" s="1"/>
  <c r="AI21" i="42"/>
  <c r="K32" i="38" s="1"/>
  <c r="AI25" i="42"/>
  <c r="K34" i="38" s="1"/>
  <c r="AI24" i="42"/>
  <c r="K33" i="38" s="1"/>
  <c r="AI28" i="42"/>
  <c r="K35" i="38" s="1"/>
  <c r="AI29" i="42"/>
  <c r="AI30" i="42"/>
  <c r="K37" i="38" s="1"/>
  <c r="AI31" i="42"/>
  <c r="K38" i="38" s="1"/>
  <c r="AK12" i="42"/>
  <c r="I29" i="38" s="1"/>
  <c r="AK15" i="42"/>
  <c r="I30" i="38" s="1"/>
  <c r="AK18" i="42"/>
  <c r="I31" i="38" s="1"/>
  <c r="AK21" i="42"/>
  <c r="I32" i="38" s="1"/>
  <c r="AK25" i="42"/>
  <c r="I34" i="38" s="1"/>
  <c r="AK24" i="42"/>
  <c r="I33" i="38" s="1"/>
  <c r="AK28" i="42"/>
  <c r="I35" i="38" s="1"/>
  <c r="AK29" i="42"/>
  <c r="I36" i="38" s="1"/>
  <c r="AK30" i="42"/>
  <c r="I37" i="38" s="1"/>
  <c r="AK31" i="42"/>
  <c r="I38" i="38" s="1"/>
  <c r="C5" i="38"/>
  <c r="D3" i="42"/>
  <c r="D4" i="42"/>
  <c r="C7" i="38"/>
  <c r="C6" i="38"/>
  <c r="I4" i="38"/>
  <c r="I6" i="38"/>
  <c r="C4" i="38"/>
  <c r="A2" i="38"/>
  <c r="K40" i="38" l="1"/>
  <c r="I39" i="38"/>
  <c r="I40" i="38"/>
  <c r="K39" i="38"/>
  <c r="K47" i="38" s="1"/>
  <c r="AJ37" i="42"/>
  <c r="AJ12" i="42"/>
  <c r="J29" i="38"/>
  <c r="AJ29" i="42"/>
  <c r="AH30" i="42"/>
  <c r="L37" i="38" s="1"/>
  <c r="AH31" i="42"/>
  <c r="L38" i="38" s="1"/>
  <c r="AH33" i="42"/>
  <c r="C46" i="42"/>
  <c r="AJ31" i="42"/>
  <c r="AH24" i="42"/>
  <c r="L33" i="38" s="1"/>
  <c r="J38" i="38"/>
  <c r="H38" i="38" s="1"/>
  <c r="F46" i="42"/>
  <c r="K36" i="38"/>
  <c r="AJ30" i="42"/>
  <c r="E46" i="42"/>
  <c r="AJ39" i="42"/>
  <c r="AJ21" i="42"/>
  <c r="AH15" i="42"/>
  <c r="L30" i="38" s="1"/>
  <c r="AJ15" i="42"/>
  <c r="AH29" i="42"/>
  <c r="L36" i="38" s="1"/>
  <c r="AH12" i="42"/>
  <c r="L29" i="38" s="1"/>
  <c r="H45" i="38"/>
  <c r="AF46" i="42"/>
  <c r="AH39" i="42"/>
  <c r="L46" i="38" s="1"/>
  <c r="AH21" i="42"/>
  <c r="L32" i="38" s="1"/>
  <c r="AH25" i="42"/>
  <c r="L34" i="38" s="1"/>
  <c r="AJ18" i="42"/>
  <c r="AJ24" i="42"/>
  <c r="J39" i="38"/>
  <c r="AJ28" i="42"/>
  <c r="J30" i="38"/>
  <c r="H30" i="38" s="1"/>
  <c r="AH37" i="42"/>
  <c r="L45" i="38" s="1"/>
  <c r="AH18" i="42"/>
  <c r="L31" i="38" s="1"/>
  <c r="AJ25" i="42"/>
  <c r="AJ33" i="42"/>
  <c r="E48" i="42"/>
  <c r="AH28" i="42"/>
  <c r="L35" i="38" s="1"/>
  <c r="J40" i="38"/>
  <c r="D48" i="42"/>
  <c r="AF48" i="42"/>
  <c r="F48" i="42"/>
  <c r="D46" i="42"/>
  <c r="C48" i="42"/>
  <c r="H33" i="38"/>
  <c r="H35" i="38"/>
  <c r="H37" i="38"/>
  <c r="H34" i="38"/>
  <c r="H46" i="38"/>
  <c r="H32" i="38"/>
  <c r="H31" i="38"/>
  <c r="I47" i="38" l="1"/>
  <c r="I13" i="38" s="1"/>
  <c r="J47" i="38"/>
  <c r="J13" i="38" s="1"/>
  <c r="H40" i="38"/>
  <c r="L39" i="38"/>
  <c r="L40" i="38"/>
  <c r="H39" i="38"/>
  <c r="H29" i="38"/>
  <c r="H36" i="38"/>
  <c r="H47" i="38" l="1"/>
  <c r="K13" i="38"/>
  <c r="L13" i="38" s="1"/>
  <c r="H15" i="38" s="1"/>
  <c r="J7" i="49"/>
  <c r="L47" i="38"/>
  <c r="I7" i="49" l="1"/>
  <c r="M7" i="49"/>
  <c r="L7" i="49"/>
  <c r="H13" i="38"/>
  <c r="K7" i="49"/>
</calcChain>
</file>

<file path=xl/sharedStrings.xml><?xml version="1.0" encoding="utf-8"?>
<sst xmlns="http://schemas.openxmlformats.org/spreadsheetml/2006/main" count="239" uniqueCount="177">
  <si>
    <t>LME/MCO:</t>
  </si>
  <si>
    <t>NPI #:</t>
  </si>
  <si>
    <t>Total N/A</t>
  </si>
  <si>
    <t>% Met:</t>
  </si>
  <si>
    <t>% Not Met:</t>
  </si>
  <si>
    <t>SCORE</t>
  </si>
  <si>
    <t>% MET</t>
  </si>
  <si>
    <t>% NOT MET</t>
  </si>
  <si>
    <t>TYPE OF REVIEW:</t>
  </si>
  <si>
    <t>NPI#:</t>
  </si>
  <si>
    <t>NPI</t>
  </si>
  <si>
    <t>% Met</t>
  </si>
  <si>
    <t>List of LME-MCO</t>
  </si>
  <si>
    <t>Alliance Behavioral Healthcare</t>
  </si>
  <si>
    <t>Cardinal Innovations Healthcare Solutions</t>
  </si>
  <si>
    <t>EastPointe</t>
  </si>
  <si>
    <t>Partners Behavioral Health Management</t>
  </si>
  <si>
    <t>Sandhills Center</t>
  </si>
  <si>
    <t>Workbook Set-up Information</t>
  </si>
  <si>
    <t>TOTAL</t>
  </si>
  <si>
    <t>Staff Name:</t>
  </si>
  <si>
    <t>LOCATION:</t>
  </si>
  <si>
    <t>Location</t>
  </si>
  <si>
    <t>NAME OF REVIEWER(S):</t>
  </si>
  <si>
    <t>REVIEW DATE(S):</t>
  </si>
  <si>
    <t>REVIEWER'S INITIALS:</t>
  </si>
  <si>
    <t># MET</t>
  </si>
  <si>
    <t># NOT MET</t>
  </si>
  <si>
    <t># Met</t>
  </si>
  <si>
    <t># Not Met</t>
  </si>
  <si>
    <t># N/A</t>
  </si>
  <si>
    <t>ITEM:</t>
  </si>
  <si>
    <t>1.</t>
  </si>
  <si>
    <t>2.</t>
  </si>
  <si>
    <t>3.</t>
  </si>
  <si>
    <t>4.</t>
  </si>
  <si>
    <t>5.</t>
  </si>
  <si>
    <t>6.</t>
  </si>
  <si>
    <t>7.</t>
  </si>
  <si>
    <t>8.</t>
  </si>
  <si>
    <t>9.</t>
  </si>
  <si>
    <t>10.</t>
  </si>
  <si>
    <t>11.</t>
  </si>
  <si>
    <t>12.</t>
  </si>
  <si>
    <t>13.</t>
  </si>
  <si>
    <t>REVIEW ITEM:</t>
  </si>
  <si>
    <t>14.</t>
  </si>
  <si>
    <t>Total Met:</t>
  </si>
  <si>
    <t>Total Not Met:</t>
  </si>
  <si>
    <t>Post-Payment Review</t>
  </si>
  <si>
    <t>Enter the information requested in the yellow highlighted cells in Column B.  
Information entered here will automatically be entered on all review tool worksheets in this workbook.</t>
  </si>
  <si>
    <t>Note:</t>
  </si>
  <si>
    <r>
      <t xml:space="preserve">Items scored as </t>
    </r>
    <r>
      <rPr>
        <b/>
        <sz val="10"/>
        <color indexed="10"/>
        <rFont val="Arial"/>
        <family val="2"/>
      </rPr>
      <t>Not Met</t>
    </r>
    <r>
      <rPr>
        <b/>
        <sz val="10"/>
        <rFont val="Arial"/>
        <family val="2"/>
      </rPr>
      <t xml:space="preserve"> require corrective action.</t>
    </r>
  </si>
  <si>
    <t>Record</t>
  </si>
  <si>
    <t>Individual's Name</t>
  </si>
  <si>
    <t>Date of Birth</t>
  </si>
  <si>
    <t>Record #</t>
  </si>
  <si>
    <t>Type of Review</t>
  </si>
  <si>
    <t>Service Type</t>
  </si>
  <si>
    <t>Review/Audit Date</t>
  </si>
  <si>
    <t>Reviewer/Auditor</t>
  </si>
  <si>
    <t>Control #</t>
  </si>
  <si>
    <t>Date of Service</t>
  </si>
  <si>
    <t>Units Billed</t>
  </si>
  <si>
    <t>PROC Code</t>
  </si>
  <si>
    <t>Location:</t>
  </si>
  <si>
    <t>From date:</t>
  </si>
  <si>
    <t>To date:</t>
  </si>
  <si>
    <t>Earliest "From date":</t>
  </si>
  <si>
    <t>Latest "To date":</t>
  </si>
  <si>
    <t>BEGIN REVIEW DATE:</t>
  </si>
  <si>
    <t>END REVIEW DATE:</t>
  </si>
  <si>
    <t>Begin Review Date</t>
  </si>
  <si>
    <t>End Review Date</t>
  </si>
  <si>
    <t>LME-MCO</t>
  </si>
  <si>
    <t>Is there an appropriate service plan current for the date of service?</t>
  </si>
  <si>
    <t>Does the documentation reflect the specific service billed?</t>
  </si>
  <si>
    <t>Is the service note individualized specific to the date of service?</t>
  </si>
  <si>
    <t>Does the documentation reflect treatment for the duration of the service billed?</t>
  </si>
  <si>
    <t>Is there documentation that the staff is qualified to provide the service billed?</t>
  </si>
  <si>
    <t>Applicable
(Yes/No)</t>
  </si>
  <si>
    <t>Each set of guidelines is an embedded pdf file.  Double-click the embedded file to open it.</t>
  </si>
  <si>
    <t>PROVIDER #:</t>
  </si>
  <si>
    <t>PROVIDER#:</t>
  </si>
  <si>
    <t>Provider #:</t>
  </si>
  <si>
    <t>Provider #</t>
  </si>
  <si>
    <t>Does the service documentation include an assessment of progress toward goals?</t>
  </si>
  <si>
    <t>LOCATION (Address):</t>
  </si>
  <si>
    <t>Summary Results For All Post-Payment Review Items</t>
  </si>
  <si>
    <t>CAUTION:  This worksheet contains PHI and requires the file to be stored in a secure location and encrypted/password protected prior to emailing.</t>
  </si>
  <si>
    <t>Use this worksheet to list records to be reviewed during the Post-Payment review</t>
  </si>
  <si>
    <t>Amount Paid</t>
  </si>
  <si>
    <t>Payer Source</t>
  </si>
  <si>
    <t>Is there a valid utilization management authorization for the service billed? (If applicable)</t>
  </si>
  <si>
    <t>COMMENTS: [For Record #1-10]</t>
  </si>
  <si>
    <t>COMMENTS: [For Record #11-20]</t>
  </si>
  <si>
    <t>COMMENTS: [For Record #21-30]</t>
  </si>
  <si>
    <t>Name of Reviewer(s):</t>
  </si>
  <si>
    <t>Review Date(s):</t>
  </si>
  <si>
    <t>Type of Review:</t>
  </si>
  <si>
    <t>As required by Clinical Coverage Policy and as authorized by the consumer,  there is documentation that coordination of care is occurring between the providers involved with the individual.</t>
  </si>
  <si>
    <t>As req'd by CCP/as authorized by consumer,  there is doc that coord of care is occurring between providers involved w/ individual.</t>
  </si>
  <si>
    <t>Is there a valid consent for treatment in the service record?</t>
  </si>
  <si>
    <t>Is the service plan individualized?</t>
  </si>
  <si>
    <t>Is there a valid service order for the service billed?  (If applicable)</t>
  </si>
  <si>
    <t>Is there a service note signed by the person who delivered the service within the required timeframe?</t>
  </si>
  <si>
    <t>Does the service note relate to the goal(s) listed in the service plan?</t>
  </si>
  <si>
    <t>Do the results of the comprehensive clinical assessment [CCA] support the level of care for the treatment service recommended?</t>
  </si>
  <si>
    <t>Trillium Health Resources</t>
  </si>
  <si>
    <t>Is there a referral prior to the date of service?</t>
  </si>
  <si>
    <t>New Unlicensed Site
Unlicensed AFL</t>
  </si>
  <si>
    <t>WORKBOOK</t>
  </si>
  <si>
    <t>DEFINITION</t>
  </si>
  <si>
    <t>New Unlicensed Site</t>
  </si>
  <si>
    <t>Behavioral Health Clinical Coverage Policies</t>
  </si>
  <si>
    <t>Record Review</t>
  </si>
  <si>
    <t>15.</t>
  </si>
  <si>
    <t>16.</t>
  </si>
  <si>
    <t>17.</t>
  </si>
  <si>
    <t>18.</t>
  </si>
  <si>
    <t>19.</t>
  </si>
  <si>
    <t>Vaya Health</t>
  </si>
  <si>
    <t>Coordination or Care/Service Availability</t>
  </si>
  <si>
    <t>Monitoring Categories/Definitions</t>
  </si>
  <si>
    <t>PROVIDER TYPE</t>
  </si>
  <si>
    <t>MONITORING</t>
  </si>
  <si>
    <t>Monitoring</t>
  </si>
  <si>
    <t>Agencies/LIPs</t>
  </si>
  <si>
    <t>Agencies (Accredited &amp; Not Nationally Accredited &amp; Sites Reviewed by DHSR)
LIP
Unlicensed AFL</t>
  </si>
  <si>
    <r>
      <t>Post Payment Review (PPR)</t>
    </r>
    <r>
      <rPr>
        <sz val="11"/>
        <rFont val="Calibri"/>
        <family val="2"/>
      </rPr>
      <t/>
    </r>
  </si>
  <si>
    <t>Two year review that consists of specific post-payment review tool applicable to the service.</t>
  </si>
  <si>
    <r>
      <t xml:space="preserve">Initial </t>
    </r>
    <r>
      <rPr>
        <sz val="10"/>
        <rFont val="Arial"/>
        <family val="2"/>
        <scheme val="major"/>
      </rPr>
      <t>– new AFL site, new unlicensed site or change of address of location</t>
    </r>
  </si>
  <si>
    <t>Agencies
LIP
Unlicensed AFLs</t>
  </si>
  <si>
    <r>
      <t xml:space="preserve">Targeted </t>
    </r>
    <r>
      <rPr>
        <sz val="10"/>
        <rFont val="Arial"/>
        <family val="2"/>
        <scheme val="major"/>
      </rPr>
      <t>– designated use up to LME-MCO as part of continuous quality improvement; provider/service specific issue that requires focus (i.e. medication issue with a service/provider)</t>
    </r>
  </si>
  <si>
    <r>
      <t>Investigation</t>
    </r>
    <r>
      <rPr>
        <sz val="10"/>
        <rFont val="Arial"/>
        <family val="2"/>
        <scheme val="major"/>
      </rPr>
      <t xml:space="preserve"> – designated use up to LME-MCO; various reasons such as systemic response to a problem (i.e. complaint or grievance)</t>
    </r>
  </si>
  <si>
    <t>All Workbooks</t>
  </si>
  <si>
    <t>Coordination of Care/Service Availability</t>
  </si>
  <si>
    <t>Tool in this Workbook</t>
  </si>
  <si>
    <t>Post-Payment Review Tool for Practitioner/Practice</t>
  </si>
  <si>
    <t>PRACTITIONER/PRACTICE NAME:</t>
  </si>
  <si>
    <t>Licensed Independent Practitioner/Practice Review Overall Results</t>
  </si>
  <si>
    <t>Items Met and Overall Results that Met the 85% Threshold are shaded green.</t>
  </si>
  <si>
    <t>Items Not Met and Overall Results that Did Not Meet the 85% Threshold are shaded pink.</t>
  </si>
  <si>
    <t>Access and Availability</t>
  </si>
  <si>
    <t>DHHS Post-Payment Review Tool for LIPs/Group Practices and Agencies billing Outpatient Services Only (BH)</t>
  </si>
  <si>
    <t>Practitioner/Practice Name:</t>
  </si>
  <si>
    <t>Post-Payment Review Tool for LIPs/Group Practices and Agencies billing Outpatient Services Only (BH)</t>
  </si>
  <si>
    <t>Practitioner/Practice Name</t>
  </si>
  <si>
    <t># Scorable Items</t>
  </si>
  <si>
    <t>Post-Payment Review Tool Results</t>
  </si>
  <si>
    <t>Is there evidence the practitioner/agency practice meets the access standards related to appointment availability (emergency, urgent and routine need)?</t>
  </si>
  <si>
    <t>Is there evidence the practitioner/agency practice meets the access standards related to Office Wait Time (scheduled, walk-ins and emergency)?</t>
  </si>
  <si>
    <t>Is there evidence the practitioner/agency practice provides physical access, reasonable accommodations, and accessible equipment for enrollees with physical or mental disabilities?</t>
  </si>
  <si>
    <t>The LIP/agency practice provides or has a written agreement with another entity for access to 24-hour coverage for behavioral health crisis services.</t>
  </si>
  <si>
    <t>Is there evidence practitioner/practice meets access standards related to Office Wait Time (scheduled, walk-ins and emergency)?</t>
  </si>
  <si>
    <t>Is there evidence practitioner/practice meets access standards related to appointment availability (emergency, urgent &amp; routine need)?</t>
  </si>
  <si>
    <t xml:space="preserve">Is there evidence practitioner/practice provides physical access/accommodations/accessible equipment for physical/mental disabilities </t>
  </si>
  <si>
    <t>enrollees?</t>
  </si>
  <si>
    <t>The LIP/practice provides or has a written agreement with another entity for access to 24-hour coverage for BH crisis services.</t>
  </si>
  <si>
    <t>DHHS Post-Payment Review Tool for LIPs/Group Practices and Agencies Billing Outpatient Services Only (BH)</t>
  </si>
  <si>
    <t>Two year review is a post payment review.</t>
  </si>
  <si>
    <t>Review tool used for new sites or change in address/location for practitioners and practices.</t>
  </si>
  <si>
    <t>DHHS Review Tool for LIPs/Group Practices and Agencies Billing Outpatient Services Only (BH)</t>
  </si>
  <si>
    <t>Post-Payment Review Tool For Licensed Independent Practitioners and Group Practices</t>
  </si>
  <si>
    <t>Is there a valid consent for treatment in the service record, including right to refuse treatment?</t>
  </si>
  <si>
    <t>Appropriate Clinical Coverage Policies can be accessed at the following link:</t>
  </si>
  <si>
    <t>https://dma.ncdhhs.gov/providers/clinical-coverage-policies/behavioral-health-clinical-coverage-policies</t>
  </si>
  <si>
    <t>Index of Clinical Coverage Policies can be accessed at the following link:</t>
  </si>
  <si>
    <t>https://dma.ncdhhs.gov/providers/clinical-coverage-policies/clinical-coverage-policy-index</t>
  </si>
  <si>
    <t>Overview of Post-Payment Review Tool for LIPs/Group Practices and Agencies Billing Outpatient Services Only (BH)</t>
  </si>
  <si>
    <t>Practitioners/Agency Practices</t>
  </si>
  <si>
    <t>Practitioners/Agency Practices
(once every two years)</t>
  </si>
  <si>
    <t>This workbook is linked to the Workbook Set-up and Overall Summary worksheets and places identifying information and summary results into a single row in a format that will permit the data to be copied and pasted in to a separate Excel database.</t>
  </si>
  <si>
    <t>DHHS Review Tool for LIPs, Group Practices and Agencies Billing Outpatient Services Only (BH)</t>
  </si>
  <si>
    <t>NC Medicaid</t>
  </si>
  <si>
    <t>DHHS Review Tool for LIPs/Group Practices and Agencies Billing Outpatient Services Only (BH) Effective 7-1-2019</t>
  </si>
  <si>
    <t xml:space="preserve">NOTE:  Reviews must occur in accordance with monitoring schedule denoted above.  Any exception to the schedule must be approved by the State, this includes known disasters, unanticipated circumstances, etc.  There must be reasonable justification prior to submitting any request to the State for review and approval.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</si>
</sst>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d/yy;@"/>
    <numFmt numFmtId="166" formatCode="&quot;$&quot;#,##0.00"/>
  </numFmts>
  <fonts count="54">
    <font>
      <sz val="10"/>
      <name val="Arial"/>
    </font>
    <font>
      <sz val="10"/>
      <name val="Arial"/>
      <family val="2"/>
    </font>
    <font>
      <b/>
      <sz val="10"/>
      <name val="Arial"/>
      <family val="2"/>
    </font>
    <font>
      <sz val="10"/>
      <name val="Arial"/>
      <family val="2"/>
    </font>
    <font>
      <sz val="10"/>
      <name val="Arial"/>
      <family val="2"/>
    </font>
    <font>
      <sz val="8"/>
      <name val="Arial"/>
      <family val="2"/>
    </font>
    <font>
      <b/>
      <sz val="12"/>
      <name val="Arial Narrow"/>
      <family val="2"/>
    </font>
    <font>
      <sz val="10"/>
      <name val="Arial Narrow"/>
      <family val="2"/>
    </font>
    <font>
      <sz val="26"/>
      <name val="Arial"/>
      <family val="2"/>
    </font>
    <font>
      <sz val="30"/>
      <name val="Arial"/>
      <family val="2"/>
    </font>
    <font>
      <sz val="26"/>
      <name val="Arial"/>
      <family val="2"/>
    </font>
    <font>
      <sz val="48"/>
      <name val="Arial"/>
      <family val="2"/>
    </font>
    <font>
      <sz val="24"/>
      <name val="Arial"/>
      <family val="2"/>
    </font>
    <font>
      <b/>
      <sz val="100"/>
      <name val="Arial"/>
      <family val="2"/>
    </font>
    <font>
      <sz val="8"/>
      <name val="Arial"/>
      <family val="2"/>
    </font>
    <font>
      <b/>
      <sz val="10"/>
      <name val="Arial Narrow"/>
      <family val="2"/>
    </font>
    <font>
      <b/>
      <sz val="14"/>
      <color indexed="9"/>
      <name val="Arial Narrow"/>
      <family val="2"/>
    </font>
    <font>
      <sz val="11"/>
      <color indexed="9"/>
      <name val="Arial Narrow"/>
      <family val="2"/>
    </font>
    <font>
      <b/>
      <sz val="9"/>
      <name val="Arial Narrow"/>
      <family val="2"/>
    </font>
    <font>
      <sz val="10"/>
      <color indexed="9"/>
      <name val="Arial Narrow"/>
      <family val="2"/>
    </font>
    <font>
      <sz val="10"/>
      <color indexed="10"/>
      <name val="Arial"/>
      <family val="2"/>
    </font>
    <font>
      <sz val="14"/>
      <name val="Arial Narrow"/>
      <family val="2"/>
    </font>
    <font>
      <b/>
      <sz val="11"/>
      <color indexed="12"/>
      <name val="Arial"/>
      <family val="2"/>
    </font>
    <font>
      <b/>
      <sz val="14"/>
      <color indexed="9"/>
      <name val="Arial"/>
      <family val="2"/>
    </font>
    <font>
      <sz val="10"/>
      <color indexed="9"/>
      <name val="Arial"/>
      <family val="2"/>
    </font>
    <font>
      <b/>
      <sz val="12"/>
      <color indexed="9"/>
      <name val="Arial Narrow"/>
      <family val="2"/>
    </font>
    <font>
      <sz val="10"/>
      <name val="Arial"/>
      <family val="2"/>
    </font>
    <font>
      <b/>
      <sz val="10"/>
      <color indexed="10"/>
      <name val="Arial"/>
      <family val="2"/>
    </font>
    <font>
      <sz val="10"/>
      <color indexed="12"/>
      <name val="Arial"/>
      <family val="2"/>
      <scheme val="minor"/>
    </font>
    <font>
      <b/>
      <sz val="14"/>
      <color indexed="9"/>
      <name val="Arial"/>
      <family val="2"/>
      <scheme val="minor"/>
    </font>
    <font>
      <sz val="10"/>
      <color indexed="9"/>
      <name val="Arial"/>
      <family val="2"/>
      <scheme val="minor"/>
    </font>
    <font>
      <sz val="11"/>
      <color indexed="9"/>
      <name val="Arial"/>
      <family val="2"/>
      <scheme val="minor"/>
    </font>
    <font>
      <sz val="10"/>
      <name val="Arial"/>
      <family val="2"/>
      <scheme val="minor"/>
    </font>
    <font>
      <b/>
      <sz val="10"/>
      <name val="Arial"/>
      <family val="2"/>
      <scheme val="minor"/>
    </font>
    <font>
      <b/>
      <sz val="12"/>
      <name val="Arial"/>
      <family val="2"/>
      <scheme val="minor"/>
    </font>
    <font>
      <b/>
      <sz val="12"/>
      <color indexed="9"/>
      <name val="Arial"/>
      <family val="2"/>
      <scheme val="minor"/>
    </font>
    <font>
      <b/>
      <sz val="10"/>
      <color theme="7" tint="-0.749992370372631"/>
      <name val="Arial"/>
      <family val="2"/>
    </font>
    <font>
      <b/>
      <sz val="10"/>
      <color theme="9" tint="-0.249977111117893"/>
      <name val="Arial"/>
      <family val="2"/>
    </font>
    <font>
      <b/>
      <sz val="9"/>
      <name val="Arial"/>
      <family val="2"/>
    </font>
    <font>
      <sz val="10"/>
      <name val="Arial"/>
      <family val="2"/>
    </font>
    <font>
      <b/>
      <sz val="14"/>
      <name val="Arial"/>
      <family val="2"/>
    </font>
    <font>
      <b/>
      <sz val="12"/>
      <name val="Arial"/>
      <family val="2"/>
    </font>
    <font>
      <b/>
      <sz val="12"/>
      <color rgb="FFFF0000"/>
      <name val="Arial"/>
      <family val="2"/>
      <scheme val="major"/>
    </font>
    <font>
      <b/>
      <sz val="11"/>
      <color theme="3" tint="-0.249977111117893"/>
      <name val="Arial"/>
      <family val="2"/>
      <scheme val="minor"/>
    </font>
    <font>
      <b/>
      <sz val="12"/>
      <color theme="3" tint="-0.249977111117893"/>
      <name val="Arial"/>
      <family val="2"/>
      <scheme val="major"/>
    </font>
    <font>
      <sz val="11"/>
      <color indexed="8"/>
      <name val="Helvetica Neue"/>
    </font>
    <font>
      <sz val="11"/>
      <name val="Calibri"/>
      <family val="2"/>
    </font>
    <font>
      <b/>
      <sz val="12"/>
      <name val="Calibri"/>
      <family val="2"/>
    </font>
    <font>
      <u/>
      <sz val="11"/>
      <color theme="10"/>
      <name val="Arial"/>
      <family val="2"/>
      <scheme val="minor"/>
    </font>
    <font>
      <sz val="11"/>
      <color theme="3"/>
      <name val="Arial"/>
      <family val="2"/>
      <scheme val="major"/>
    </font>
    <font>
      <sz val="10"/>
      <name val="Arial"/>
      <family val="2"/>
      <scheme val="major"/>
    </font>
    <font>
      <b/>
      <sz val="11"/>
      <name val="Arial"/>
      <family val="2"/>
      <scheme val="major"/>
    </font>
    <font>
      <b/>
      <sz val="10"/>
      <name val="Arial"/>
      <family val="2"/>
      <scheme val="major"/>
    </font>
    <font>
      <b/>
      <sz val="11"/>
      <color theme="1"/>
      <name val="Arial"/>
      <family val="2"/>
      <scheme val="major"/>
    </font>
  </fonts>
  <fills count="19">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1"/>
        <bgColor indexed="64"/>
      </patternFill>
    </fill>
    <fill>
      <patternFill patternType="solid">
        <fgColor theme="4" tint="0.79998168889431442"/>
        <bgColor indexed="64"/>
      </patternFill>
    </fill>
    <fill>
      <patternFill patternType="solid">
        <fgColor theme="7"/>
        <bgColor indexed="64"/>
      </patternFill>
    </fill>
    <fill>
      <patternFill patternType="solid">
        <fgColor rgb="FFFF99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bgColor indexed="64"/>
      </patternFill>
    </fill>
    <fill>
      <patternFill patternType="solid">
        <fgColor theme="4"/>
        <bgColor indexed="64"/>
      </patternFill>
    </fill>
    <fill>
      <patternFill patternType="solid">
        <fgColor indexed="43"/>
        <bgColor indexed="64"/>
      </patternFill>
    </fill>
    <fill>
      <patternFill patternType="solid">
        <fgColor theme="0" tint="-0.24994659260841701"/>
        <bgColor indexed="64"/>
      </patternFill>
    </fill>
    <fill>
      <patternFill patternType="solid">
        <fgColor theme="8"/>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s>
  <cellStyleXfs count="1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 fillId="0" borderId="0"/>
    <xf numFmtId="9" fontId="39" fillId="0" borderId="0" applyFont="0" applyFill="0" applyBorder="0" applyAlignment="0" applyProtection="0"/>
    <xf numFmtId="0" fontId="1" fillId="0" borderId="0"/>
    <xf numFmtId="0" fontId="45" fillId="0" borderId="0" applyNumberFormat="0" applyFill="0" applyBorder="0" applyProtection="0">
      <alignment vertical="top"/>
    </xf>
    <xf numFmtId="0" fontId="48" fillId="0" borderId="0" applyNumberFormat="0" applyFill="0" applyBorder="0" applyAlignment="0" applyProtection="0"/>
  </cellStyleXfs>
  <cellXfs count="407">
    <xf numFmtId="0" fontId="0" fillId="0" borderId="0" xfId="0"/>
    <xf numFmtId="0" fontId="7" fillId="0" borderId="1" xfId="0" applyFont="1" applyBorder="1"/>
    <xf numFmtId="0" fontId="7" fillId="0" borderId="0" xfId="0" applyFont="1"/>
    <xf numFmtId="0" fontId="1" fillId="0" borderId="0" xfId="0" applyFont="1" applyFill="1" applyAlignment="1">
      <alignment wrapText="1"/>
    </xf>
    <xf numFmtId="0" fontId="1" fillId="0" borderId="0" xfId="0" applyFont="1" applyAlignment="1">
      <alignment vertical="center"/>
    </xf>
    <xf numFmtId="0" fontId="1" fillId="0" borderId="0" xfId="0" applyFont="1" applyFill="1" applyAlignment="1">
      <alignment vertical="center" wrapText="1"/>
    </xf>
    <xf numFmtId="0" fontId="4" fillId="0" borderId="0" xfId="7" applyFont="1" applyBorder="1"/>
    <xf numFmtId="0" fontId="4" fillId="0" borderId="0" xfId="7" applyBorder="1" applyAlignment="1">
      <alignment vertical="center"/>
    </xf>
    <xf numFmtId="0" fontId="4" fillId="0" borderId="0" xfId="7" applyFont="1" applyBorder="1" applyAlignment="1">
      <alignment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43" fontId="7" fillId="0" borderId="0" xfId="0" applyNumberFormat="1" applyFont="1" applyFill="1" applyAlignment="1">
      <alignment horizontal="center" vertical="center" wrapText="1"/>
    </xf>
    <xf numFmtId="0" fontId="4" fillId="0" borderId="0" xfId="7" applyFont="1" applyFill="1" applyBorder="1"/>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0" xfId="0" applyFont="1" applyAlignment="1">
      <alignment vertical="center" wrapText="1"/>
    </xf>
    <xf numFmtId="0" fontId="0" fillId="0" borderId="0" xfId="0" applyFill="1" applyBorder="1" applyAlignment="1" applyProtection="1">
      <alignment vertical="center" wrapText="1"/>
      <protection locked="0"/>
    </xf>
    <xf numFmtId="0" fontId="0" fillId="0" borderId="0" xfId="0" applyFill="1" applyBorder="1" applyProtection="1">
      <protection locked="0"/>
    </xf>
    <xf numFmtId="0" fontId="18" fillId="0" borderId="11" xfId="0" applyFont="1" applyBorder="1" applyAlignment="1" applyProtection="1">
      <alignment horizontal="center" vertical="center" textRotation="90" wrapText="1"/>
      <protection locked="0"/>
    </xf>
    <xf numFmtId="0" fontId="18" fillId="0" borderId="11"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15" fillId="0" borderId="15" xfId="0" applyFont="1" applyFill="1" applyBorder="1" applyAlignment="1" applyProtection="1">
      <alignment horizontal="center" vertical="center" wrapText="1"/>
    </xf>
    <xf numFmtId="0" fontId="7" fillId="0" borderId="0" xfId="0" applyFont="1" applyFill="1" applyBorder="1" applyAlignment="1" applyProtection="1">
      <alignment vertical="center" wrapText="1"/>
      <protection locked="0"/>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7" fillId="0" borderId="0" xfId="0" applyFont="1" applyFill="1" applyAlignment="1" applyProtection="1">
      <alignment vertical="center" wrapText="1"/>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vertical="top" wrapText="1"/>
      <protection locked="0"/>
    </xf>
    <xf numFmtId="0" fontId="7" fillId="0" borderId="0" xfId="0" applyFont="1" applyFill="1" applyAlignment="1" applyProtection="1">
      <alignment vertical="top" wrapText="1"/>
      <protection locked="0"/>
    </xf>
    <xf numFmtId="0" fontId="15" fillId="0" borderId="0" xfId="0" applyFont="1" applyFill="1" applyBorder="1" applyAlignment="1" applyProtection="1">
      <alignment vertical="center" wrapText="1"/>
      <protection locked="0"/>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9" fontId="15" fillId="0" borderId="3"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6" fillId="2" borderId="19" xfId="0" applyFont="1" applyFill="1" applyBorder="1" applyAlignment="1">
      <alignment horizontal="centerContinuous" wrapText="1"/>
    </xf>
    <xf numFmtId="0" fontId="17" fillId="2" borderId="15" xfId="0" applyFont="1" applyFill="1" applyBorder="1" applyAlignment="1">
      <alignment horizontal="centerContinuous" vertical="center" wrapText="1"/>
    </xf>
    <xf numFmtId="0" fontId="18" fillId="0" borderId="2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2" borderId="19" xfId="0" applyFont="1" applyFill="1" applyBorder="1" applyAlignment="1">
      <alignment horizontal="centerContinuous"/>
    </xf>
    <xf numFmtId="0" fontId="19" fillId="2" borderId="15" xfId="0" applyFont="1" applyFill="1" applyBorder="1" applyAlignment="1">
      <alignment horizontal="centerContinuous" vertical="center"/>
    </xf>
    <xf numFmtId="0" fontId="19" fillId="2" borderId="21" xfId="0" applyFont="1" applyFill="1" applyBorder="1" applyAlignment="1">
      <alignment horizontal="centerContinuous"/>
    </xf>
    <xf numFmtId="0" fontId="19" fillId="2" borderId="22" xfId="0" applyFont="1" applyFill="1" applyBorder="1" applyAlignment="1">
      <alignment horizontal="centerContinuous" vertical="center"/>
    </xf>
    <xf numFmtId="9" fontId="7" fillId="0" borderId="0" xfId="0" applyNumberFormat="1" applyFont="1" applyFill="1" applyBorder="1" applyAlignment="1" applyProtection="1">
      <alignment vertical="center" wrapText="1"/>
      <protection locked="0"/>
    </xf>
    <xf numFmtId="0" fontId="17" fillId="2" borderId="23" xfId="0" applyFont="1" applyFill="1" applyBorder="1" applyAlignment="1" applyProtection="1">
      <alignment horizontal="centerContinuous" vertical="center" wrapText="1"/>
      <protection locked="0"/>
    </xf>
    <xf numFmtId="0" fontId="19" fillId="2" borderId="15" xfId="0" applyFont="1" applyFill="1" applyBorder="1" applyAlignment="1">
      <alignment horizontal="centerContinuous" vertical="center" wrapText="1"/>
    </xf>
    <xf numFmtId="0" fontId="16" fillId="2" borderId="24" xfId="0" applyFont="1" applyFill="1" applyBorder="1" applyAlignment="1" applyProtection="1">
      <alignment horizontal="centerContinuous" wrapText="1"/>
      <protection locked="0"/>
    </xf>
    <xf numFmtId="0" fontId="19" fillId="2" borderId="19" xfId="0" applyFont="1" applyFill="1" applyBorder="1" applyAlignment="1">
      <alignment horizontal="centerContinuous" wrapText="1"/>
    </xf>
    <xf numFmtId="0" fontId="19" fillId="2" borderId="21" xfId="0" applyFont="1" applyFill="1" applyBorder="1" applyAlignment="1">
      <alignment horizontal="centerContinuous" wrapText="1"/>
    </xf>
    <xf numFmtId="0" fontId="19" fillId="2" borderId="22" xfId="0" applyFont="1" applyFill="1" applyBorder="1" applyAlignment="1">
      <alignment horizontal="centerContinuous" vertical="center" wrapText="1"/>
    </xf>
    <xf numFmtId="0" fontId="24" fillId="2" borderId="21" xfId="0" applyFont="1" applyFill="1" applyBorder="1" applyAlignment="1">
      <alignment horizontal="centerContinuous" vertical="center" wrapText="1"/>
    </xf>
    <xf numFmtId="0" fontId="23" fillId="2" borderId="24" xfId="0" applyFont="1" applyFill="1" applyBorder="1" applyAlignment="1">
      <alignment horizontal="centerContinuous" vertical="center" wrapText="1"/>
    </xf>
    <xf numFmtId="49" fontId="7" fillId="0" borderId="27" xfId="0" applyNumberFormat="1" applyFont="1" applyBorder="1" applyAlignment="1">
      <alignment horizontal="center" vertical="center" wrapText="1"/>
    </xf>
    <xf numFmtId="0" fontId="15" fillId="0" borderId="28" xfId="0" applyFont="1" applyFill="1" applyBorder="1" applyAlignment="1" applyProtection="1">
      <alignment horizontal="center" vertical="center"/>
      <protection locked="0"/>
    </xf>
    <xf numFmtId="165" fontId="15" fillId="0" borderId="28" xfId="0" applyNumberFormat="1"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49" fontId="7" fillId="0" borderId="33"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0" fontId="15" fillId="3" borderId="24" xfId="0" applyFont="1" applyFill="1" applyBorder="1" applyAlignment="1" applyProtection="1">
      <alignment vertical="center" wrapText="1"/>
      <protection locked="0"/>
    </xf>
    <xf numFmtId="0" fontId="15" fillId="3" borderId="23" xfId="0" applyFont="1" applyFill="1" applyBorder="1" applyAlignment="1" applyProtection="1">
      <alignment vertical="center" wrapText="1"/>
      <protection locked="0"/>
    </xf>
    <xf numFmtId="0" fontId="15" fillId="3" borderId="38" xfId="0" applyFont="1" applyFill="1" applyBorder="1" applyAlignment="1" applyProtection="1">
      <alignment vertical="center" wrapText="1"/>
      <protection locked="0"/>
    </xf>
    <xf numFmtId="0" fontId="1" fillId="0" borderId="0" xfId="0" applyFont="1" applyBorder="1" applyAlignment="1">
      <alignment vertical="center"/>
    </xf>
    <xf numFmtId="0" fontId="15" fillId="0" borderId="21" xfId="0" applyFont="1" applyFill="1" applyBorder="1" applyAlignment="1">
      <alignment horizontal="right" vertical="center" wrapText="1"/>
    </xf>
    <xf numFmtId="49" fontId="7" fillId="0" borderId="0" xfId="0" applyNumberFormat="1" applyFont="1" applyFill="1" applyBorder="1" applyAlignment="1">
      <alignment horizontal="center" vertical="center" wrapText="1"/>
    </xf>
    <xf numFmtId="0" fontId="15" fillId="0" borderId="45" xfId="0" applyFont="1" applyFill="1" applyBorder="1" applyAlignment="1">
      <alignment horizontal="centerContinuous" vertical="center" wrapText="1"/>
    </xf>
    <xf numFmtId="0" fontId="15" fillId="0" borderId="44" xfId="0" applyFont="1" applyFill="1" applyBorder="1" applyAlignment="1">
      <alignment horizontal="centerContinuous" vertical="center" wrapText="1"/>
    </xf>
    <xf numFmtId="0" fontId="18" fillId="0" borderId="37" xfId="0" applyFont="1" applyFill="1" applyBorder="1" applyAlignment="1" applyProtection="1">
      <alignment horizontal="center" vertical="center" wrapText="1"/>
      <protection locked="0"/>
    </xf>
    <xf numFmtId="0" fontId="17" fillId="2" borderId="0" xfId="0" applyFont="1" applyFill="1" applyBorder="1" applyAlignment="1">
      <alignment horizontal="centerContinuous" vertical="center"/>
    </xf>
    <xf numFmtId="0" fontId="19" fillId="2" borderId="0" xfId="0" applyFont="1" applyFill="1" applyBorder="1" applyAlignment="1">
      <alignment horizontal="centerContinuous" vertical="center" wrapText="1"/>
    </xf>
    <xf numFmtId="0" fontId="7" fillId="0" borderId="0" xfId="0" applyFont="1" applyFill="1" applyBorder="1" applyAlignment="1">
      <alignment horizontal="left" vertical="center"/>
    </xf>
    <xf numFmtId="0" fontId="7" fillId="0" borderId="0" xfId="7" applyFont="1" applyFill="1" applyBorder="1" applyAlignment="1">
      <alignment horizontal="left" vertical="center"/>
    </xf>
    <xf numFmtId="0" fontId="1" fillId="0" borderId="50" xfId="0" applyFont="1" applyBorder="1" applyAlignment="1">
      <alignment vertical="center"/>
    </xf>
    <xf numFmtId="0" fontId="7" fillId="0" borderId="0" xfId="0" applyFont="1" applyBorder="1" applyAlignment="1">
      <alignment vertical="center"/>
    </xf>
    <xf numFmtId="0" fontId="4" fillId="0" borderId="50" xfId="7" applyBorder="1" applyAlignment="1">
      <alignment vertical="center"/>
    </xf>
    <xf numFmtId="0" fontId="7" fillId="0" borderId="0" xfId="0" applyFont="1" applyFill="1" applyBorder="1" applyAlignment="1" applyProtection="1">
      <alignment vertical="center"/>
    </xf>
    <xf numFmtId="0" fontId="7" fillId="0" borderId="0" xfId="0" applyFont="1" applyFill="1" applyBorder="1"/>
    <xf numFmtId="0" fontId="7" fillId="0" borderId="0" xfId="0" applyFont="1" applyFill="1" applyBorder="1" applyAlignment="1">
      <alignment vertical="center"/>
    </xf>
    <xf numFmtId="0" fontId="6" fillId="4" borderId="40" xfId="0" applyFont="1" applyFill="1" applyBorder="1" applyAlignment="1">
      <alignment horizontal="centerContinuous" vertical="center"/>
    </xf>
    <xf numFmtId="0" fontId="25" fillId="2" borderId="40" xfId="0" applyFont="1" applyFill="1" applyBorder="1" applyAlignment="1">
      <alignment horizontal="centerContinuous" vertical="center"/>
    </xf>
    <xf numFmtId="0" fontId="16" fillId="2" borderId="40" xfId="0" applyFont="1" applyFill="1" applyBorder="1" applyAlignment="1">
      <alignment horizontal="centerContinuous" vertical="center"/>
    </xf>
    <xf numFmtId="0" fontId="15" fillId="0" borderId="51" xfId="0" applyFont="1" applyFill="1" applyBorder="1" applyAlignment="1">
      <alignment horizontal="right" vertical="center" wrapText="1"/>
    </xf>
    <xf numFmtId="0" fontId="1" fillId="0" borderId="0" xfId="0" applyFont="1"/>
    <xf numFmtId="0" fontId="26" fillId="0" borderId="0" xfId="0" applyFont="1"/>
    <xf numFmtId="0" fontId="15" fillId="0" borderId="43" xfId="0" applyFont="1" applyFill="1" applyBorder="1" applyAlignment="1">
      <alignment horizontal="centerContinuous" vertical="center"/>
    </xf>
    <xf numFmtId="0" fontId="7" fillId="0" borderId="52" xfId="0" applyFont="1" applyBorder="1" applyAlignment="1">
      <alignment vertical="center"/>
    </xf>
    <xf numFmtId="0" fontId="7" fillId="0" borderId="42" xfId="0" applyFont="1" applyBorder="1" applyAlignment="1">
      <alignment vertical="center"/>
    </xf>
    <xf numFmtId="0" fontId="0" fillId="0" borderId="0" xfId="0" applyAlignment="1">
      <alignment vertical="center"/>
    </xf>
    <xf numFmtId="0" fontId="7" fillId="0" borderId="50" xfId="0" applyFont="1" applyBorder="1" applyAlignment="1">
      <alignment vertical="center"/>
    </xf>
    <xf numFmtId="0" fontId="15" fillId="0" borderId="0" xfId="0" applyFont="1" applyBorder="1" applyAlignment="1">
      <alignment vertical="center"/>
    </xf>
    <xf numFmtId="0" fontId="15" fillId="0" borderId="54" xfId="0" applyFont="1" applyBorder="1" applyAlignment="1">
      <alignment horizontal="center" vertical="center"/>
    </xf>
    <xf numFmtId="0" fontId="7" fillId="0" borderId="0" xfId="0" applyFont="1" applyAlignment="1">
      <alignment vertical="center"/>
    </xf>
    <xf numFmtId="9" fontId="15" fillId="0" borderId="0" xfId="0" applyNumberFormat="1" applyFont="1" applyBorder="1" applyAlignment="1">
      <alignment horizontal="left" vertical="center"/>
    </xf>
    <xf numFmtId="0" fontId="22" fillId="5" borderId="0" xfId="0" applyFont="1" applyFill="1" applyAlignment="1">
      <alignment horizontal="centerContinuous" vertical="center" wrapText="1"/>
    </xf>
    <xf numFmtId="0" fontId="3" fillId="5" borderId="0" xfId="0" applyFont="1" applyFill="1" applyAlignment="1">
      <alignment horizontal="centerContinuous" vertical="top" wrapText="1"/>
    </xf>
    <xf numFmtId="0" fontId="15" fillId="3" borderId="38" xfId="0" applyFont="1" applyFill="1" applyBorder="1" applyAlignment="1" applyProtection="1">
      <alignment horizontal="left" vertical="center"/>
    </xf>
    <xf numFmtId="0" fontId="15" fillId="3" borderId="40" xfId="0" applyFont="1" applyFill="1" applyBorder="1" applyAlignment="1" applyProtection="1">
      <alignment vertical="center"/>
    </xf>
    <xf numFmtId="0" fontId="15" fillId="3" borderId="19" xfId="0" applyFont="1" applyFill="1" applyBorder="1" applyAlignment="1" applyProtection="1">
      <alignment horizontal="centerContinuous" vertical="center"/>
    </xf>
    <xf numFmtId="0" fontId="15" fillId="3" borderId="21" xfId="0" applyFont="1" applyFill="1" applyBorder="1" applyAlignment="1" applyProtection="1">
      <alignment horizontal="centerContinuous" vertical="center"/>
    </xf>
    <xf numFmtId="0" fontId="15" fillId="3" borderId="0" xfId="0" applyFont="1" applyFill="1" applyBorder="1" applyAlignment="1" applyProtection="1">
      <alignment horizontal="centerContinuous" vertical="center"/>
    </xf>
    <xf numFmtId="0" fontId="15" fillId="3" borderId="51" xfId="0" applyFont="1" applyFill="1" applyBorder="1" applyAlignment="1" applyProtection="1">
      <alignment horizontal="centerContinuous" vertical="center"/>
    </xf>
    <xf numFmtId="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9" fontId="7" fillId="0" borderId="9" xfId="0" applyNumberFormat="1"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17" fillId="2" borderId="23" xfId="0" applyFont="1" applyFill="1" applyBorder="1" applyAlignment="1" applyProtection="1">
      <alignment horizontal="centerContinuous" vertical="center" wrapText="1"/>
    </xf>
    <xf numFmtId="0" fontId="15" fillId="3" borderId="24" xfId="0" applyFont="1" applyFill="1" applyBorder="1" applyAlignment="1" applyProtection="1">
      <alignment horizontal="left" vertical="center"/>
    </xf>
    <xf numFmtId="0" fontId="15" fillId="3" borderId="19" xfId="0" applyFont="1" applyFill="1" applyBorder="1" applyAlignment="1" applyProtection="1">
      <alignment vertical="center"/>
    </xf>
    <xf numFmtId="0" fontId="15" fillId="3" borderId="23" xfId="0" applyFont="1" applyFill="1" applyBorder="1" applyAlignment="1" applyProtection="1">
      <alignment horizontal="left" vertical="center"/>
    </xf>
    <xf numFmtId="0" fontId="15" fillId="3" borderId="15" xfId="0" applyFont="1" applyFill="1" applyBorder="1" applyAlignment="1" applyProtection="1">
      <alignment vertical="center"/>
    </xf>
    <xf numFmtId="0" fontId="15" fillId="3" borderId="15" xfId="0" applyFont="1" applyFill="1" applyBorder="1" applyAlignment="1" applyProtection="1">
      <alignment horizontal="centerContinuous" vertical="center"/>
    </xf>
    <xf numFmtId="0" fontId="15" fillId="3" borderId="22" xfId="0" applyFont="1" applyFill="1" applyBorder="1" applyAlignment="1" applyProtection="1">
      <alignment horizontal="centerContinuous" vertical="center"/>
    </xf>
    <xf numFmtId="9" fontId="7" fillId="0" borderId="5" xfId="0" applyNumberFormat="1"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9" fontId="7"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9" fontId="7" fillId="3" borderId="30" xfId="0" applyNumberFormat="1"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32" xfId="0" applyFont="1" applyFill="1" applyBorder="1" applyAlignment="1" applyProtection="1">
      <alignment horizontal="center" vertical="center" wrapText="1"/>
    </xf>
    <xf numFmtId="0" fontId="17" fillId="2" borderId="50" xfId="0" applyFont="1" applyFill="1" applyBorder="1" applyAlignment="1" applyProtection="1">
      <alignment horizontal="centerContinuous" vertical="center" wrapText="1"/>
    </xf>
    <xf numFmtId="0" fontId="31" fillId="2" borderId="0" xfId="0" applyFont="1" applyFill="1" applyBorder="1" applyAlignment="1">
      <alignment horizontal="centerContinuous" vertical="center"/>
    </xf>
    <xf numFmtId="0" fontId="30" fillId="2" borderId="54" xfId="0" applyFont="1" applyFill="1" applyBorder="1" applyAlignment="1">
      <alignment horizontal="centerContinuous" vertical="center" wrapText="1"/>
    </xf>
    <xf numFmtId="0" fontId="32" fillId="0" borderId="0" xfId="0" applyFont="1" applyBorder="1" applyAlignment="1">
      <alignment vertical="center"/>
    </xf>
    <xf numFmtId="0" fontId="32" fillId="0" borderId="54" xfId="0" applyFont="1" applyBorder="1" applyAlignment="1">
      <alignment vertical="center"/>
    </xf>
    <xf numFmtId="0" fontId="32" fillId="0" borderId="0" xfId="0" applyFont="1" applyAlignment="1">
      <alignment vertical="center"/>
    </xf>
    <xf numFmtId="0" fontId="32" fillId="0" borderId="0" xfId="7" applyFont="1" applyBorder="1" applyAlignment="1">
      <alignment vertical="center"/>
    </xf>
    <xf numFmtId="0" fontId="33" fillId="0" borderId="54" xfId="7" applyNumberFormat="1" applyFont="1" applyFill="1" applyBorder="1" applyAlignment="1" applyProtection="1">
      <alignment horizontal="left" vertical="center"/>
      <protection locked="0"/>
    </xf>
    <xf numFmtId="0" fontId="32" fillId="0" borderId="42" xfId="0" applyFont="1" applyBorder="1" applyAlignment="1">
      <alignment vertical="center"/>
    </xf>
    <xf numFmtId="0" fontId="32" fillId="0" borderId="28" xfId="0" applyFont="1" applyBorder="1" applyAlignment="1">
      <alignment vertical="center"/>
    </xf>
    <xf numFmtId="0" fontId="33" fillId="0" borderId="63" xfId="0" applyFont="1" applyFill="1" applyBorder="1" applyAlignment="1">
      <alignment horizontal="center" vertical="center" wrapText="1"/>
    </xf>
    <xf numFmtId="0" fontId="33" fillId="0" borderId="63" xfId="0" applyFont="1" applyFill="1" applyBorder="1" applyAlignment="1">
      <alignment horizontal="center" vertical="center"/>
    </xf>
    <xf numFmtId="0" fontId="33" fillId="0" borderId="64" xfId="0" applyFont="1" applyFill="1" applyBorder="1" applyAlignment="1">
      <alignment horizontal="center" vertical="center"/>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0" fontId="32" fillId="0" borderId="30" xfId="0" applyFont="1" applyFill="1" applyBorder="1" applyAlignment="1">
      <alignment horizontal="center" vertical="center"/>
    </xf>
    <xf numFmtId="0" fontId="33" fillId="0" borderId="1" xfId="0" applyFont="1" applyFill="1" applyBorder="1" applyAlignment="1">
      <alignment horizontal="center" vertical="center"/>
    </xf>
    <xf numFmtId="9" fontId="32" fillId="0" borderId="30" xfId="0" applyNumberFormat="1" applyFont="1" applyFill="1" applyBorder="1" applyAlignment="1">
      <alignment horizontal="center" vertical="center"/>
    </xf>
    <xf numFmtId="0" fontId="34" fillId="4" borderId="40" xfId="0" applyFont="1" applyFill="1" applyBorder="1" applyAlignment="1">
      <alignment horizontal="centerContinuous" vertical="center"/>
    </xf>
    <xf numFmtId="0" fontId="34" fillId="4" borderId="31" xfId="0" applyFont="1" applyFill="1" applyBorder="1" applyAlignment="1">
      <alignment horizontal="centerContinuous" vertical="center"/>
    </xf>
    <xf numFmtId="0" fontId="32" fillId="0" borderId="63" xfId="0" applyFont="1" applyFill="1" applyBorder="1" applyAlignment="1">
      <alignment horizontal="center" vertical="center"/>
    </xf>
    <xf numFmtId="9" fontId="32" fillId="0" borderId="63" xfId="0" applyNumberFormat="1" applyFont="1" applyFill="1" applyBorder="1" applyAlignment="1">
      <alignment horizontal="center" vertical="center"/>
    </xf>
    <xf numFmtId="0" fontId="33" fillId="0" borderId="30" xfId="0" applyFont="1" applyFill="1" applyBorder="1" applyAlignment="1">
      <alignment horizontal="center" vertical="center"/>
    </xf>
    <xf numFmtId="9" fontId="33" fillId="0" borderId="30" xfId="0" applyNumberFormat="1" applyFont="1" applyFill="1" applyBorder="1" applyAlignment="1">
      <alignment horizontal="center" vertical="center"/>
    </xf>
    <xf numFmtId="0" fontId="35" fillId="2" borderId="40" xfId="0" applyFont="1" applyFill="1" applyBorder="1" applyAlignment="1">
      <alignment horizontal="centerContinuous" vertical="center"/>
    </xf>
    <xf numFmtId="0" fontId="35" fillId="2" borderId="31" xfId="0" applyFont="1" applyFill="1" applyBorder="1" applyAlignment="1">
      <alignment horizontal="centerContinuous" vertical="center"/>
    </xf>
    <xf numFmtId="0" fontId="32" fillId="0" borderId="0" xfId="0" applyFont="1"/>
    <xf numFmtId="0" fontId="33" fillId="0" borderId="0" xfId="0" applyFont="1" applyFill="1" applyBorder="1" applyAlignment="1" applyProtection="1">
      <alignment horizontal="left" vertical="center"/>
    </xf>
    <xf numFmtId="0" fontId="32" fillId="4" borderId="53" xfId="0" applyFont="1" applyFill="1" applyBorder="1" applyAlignment="1">
      <alignment vertical="center"/>
    </xf>
    <xf numFmtId="0" fontId="30" fillId="2" borderId="53" xfId="0" applyFont="1" applyFill="1" applyBorder="1" applyAlignment="1">
      <alignment vertical="center"/>
    </xf>
    <xf numFmtId="165" fontId="7" fillId="0" borderId="4" xfId="0" applyNumberFormat="1" applyFont="1" applyBorder="1" applyAlignment="1">
      <alignment horizontal="center" vertical="center" wrapText="1"/>
    </xf>
    <xf numFmtId="165" fontId="7" fillId="0" borderId="5"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9" xfId="0" applyNumberFormat="1" applyFont="1" applyBorder="1" applyAlignment="1">
      <alignment horizontal="center" vertical="center" wrapText="1"/>
    </xf>
    <xf numFmtId="0" fontId="15" fillId="0" borderId="0" xfId="0" applyFont="1" applyFill="1" applyBorder="1" applyAlignment="1" applyProtection="1">
      <alignment horizontal="right" vertical="center" wrapText="1"/>
    </xf>
    <xf numFmtId="0" fontId="40"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center" vertical="center"/>
    </xf>
    <xf numFmtId="164" fontId="0" fillId="0" borderId="0" xfId="9" applyNumberFormat="1" applyFont="1" applyAlignment="1">
      <alignment horizontal="center" vertical="center"/>
    </xf>
    <xf numFmtId="14" fontId="4" fillId="0" borderId="37" xfId="0" applyNumberFormat="1"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14"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8" fillId="0" borderId="42" xfId="0" applyFont="1" applyFill="1" applyBorder="1" applyAlignment="1" applyProtection="1">
      <alignment horizontal="centerContinuous" vertical="center"/>
    </xf>
    <xf numFmtId="0" fontId="28" fillId="0" borderId="40" xfId="0" applyFont="1" applyFill="1" applyBorder="1" applyAlignment="1" applyProtection="1">
      <alignment horizontal="centerContinuous" vertical="center"/>
    </xf>
    <xf numFmtId="0" fontId="4" fillId="0" borderId="40" xfId="7" applyBorder="1" applyAlignment="1">
      <alignment horizontal="centerContinuous" vertical="center"/>
    </xf>
    <xf numFmtId="0" fontId="7" fillId="0" borderId="0" xfId="7" applyFont="1" applyFill="1" applyBorder="1" applyAlignment="1">
      <alignment horizontal="left" vertical="center" indent="1"/>
    </xf>
    <xf numFmtId="0" fontId="32" fillId="0" borderId="42" xfId="0" applyFont="1" applyBorder="1" applyAlignment="1">
      <alignment horizontal="centerContinuous" vertical="center"/>
    </xf>
    <xf numFmtId="0" fontId="33" fillId="0" borderId="31" xfId="0" applyFont="1" applyFill="1" applyBorder="1" applyAlignment="1">
      <alignment horizontal="center" vertical="center" wrapText="1"/>
    </xf>
    <xf numFmtId="0" fontId="33" fillId="0" borderId="67" xfId="0" applyFont="1" applyFill="1" applyBorder="1" applyAlignment="1">
      <alignment horizontal="center" vertical="center"/>
    </xf>
    <xf numFmtId="0" fontId="2" fillId="0" borderId="67" xfId="0" applyFont="1" applyBorder="1" applyAlignment="1">
      <alignment horizontal="center" vertical="center" wrapText="1"/>
    </xf>
    <xf numFmtId="0" fontId="0" fillId="0" borderId="68" xfId="0" applyBorder="1" applyAlignment="1">
      <alignment vertical="center"/>
    </xf>
    <xf numFmtId="0" fontId="7" fillId="0" borderId="0" xfId="0" applyFont="1" applyFill="1" applyBorder="1" applyAlignment="1">
      <alignment horizontal="left" vertical="center" indent="1"/>
    </xf>
    <xf numFmtId="0" fontId="7" fillId="0" borderId="0" xfId="0" applyFont="1" applyBorder="1" applyAlignment="1">
      <alignment horizontal="left" vertical="center"/>
    </xf>
    <xf numFmtId="0" fontId="28" fillId="0" borderId="42" xfId="7" applyNumberFormat="1" applyFont="1" applyFill="1" applyBorder="1" applyAlignment="1" applyProtection="1">
      <alignment horizontal="centerContinuous" vertical="center"/>
    </xf>
    <xf numFmtId="0" fontId="0" fillId="0" borderId="42" xfId="0" applyBorder="1" applyAlignment="1">
      <alignment vertical="center"/>
    </xf>
    <xf numFmtId="0" fontId="2" fillId="8" borderId="55" xfId="0" applyFont="1" applyFill="1" applyBorder="1" applyAlignment="1" applyProtection="1">
      <alignment horizontal="right" vertical="center" wrapText="1" indent="1"/>
    </xf>
    <xf numFmtId="0" fontId="41" fillId="0" borderId="1" xfId="0" applyFont="1" applyFill="1" applyBorder="1" applyAlignment="1">
      <alignment horizontal="center" vertical="center" wrapText="1"/>
    </xf>
    <xf numFmtId="49" fontId="1" fillId="8" borderId="1" xfId="0" applyNumberFormat="1" applyFont="1" applyFill="1" applyBorder="1" applyAlignment="1">
      <alignment horizontal="left" vertical="center"/>
    </xf>
    <xf numFmtId="0" fontId="41" fillId="0" borderId="1" xfId="0" applyFont="1" applyFill="1" applyBorder="1" applyAlignment="1" applyProtection="1">
      <alignment horizontal="center" vertical="center" wrapText="1"/>
      <protection locked="0"/>
    </xf>
    <xf numFmtId="0" fontId="42" fillId="9" borderId="0" xfId="8" applyFont="1" applyFill="1" applyAlignment="1">
      <alignment horizontal="centerContinuous" vertical="center" wrapText="1"/>
    </xf>
    <xf numFmtId="0" fontId="38" fillId="0" borderId="0" xfId="8" applyFont="1" applyAlignment="1">
      <alignment vertical="center"/>
    </xf>
    <xf numFmtId="0" fontId="7" fillId="0" borderId="0" xfId="8" applyFont="1" applyAlignment="1">
      <alignment vertical="center"/>
    </xf>
    <xf numFmtId="49" fontId="7" fillId="0" borderId="27" xfId="0" applyNumberFormat="1" applyFont="1" applyBorder="1" applyAlignment="1">
      <alignment horizontal="center" vertical="center" wrapText="1"/>
    </xf>
    <xf numFmtId="0" fontId="32" fillId="0" borderId="65" xfId="0" applyFont="1" applyFill="1" applyBorder="1" applyAlignment="1">
      <alignment horizontal="center" vertical="center"/>
    </xf>
    <xf numFmtId="9" fontId="32" fillId="0" borderId="65" xfId="0" applyNumberFormat="1" applyFont="1" applyFill="1" applyBorder="1" applyAlignment="1">
      <alignment horizontal="center" vertical="center"/>
    </xf>
    <xf numFmtId="0" fontId="15" fillId="3" borderId="39" xfId="0" applyFont="1" applyFill="1" applyBorder="1" applyAlignment="1" applyProtection="1">
      <alignment vertical="center"/>
    </xf>
    <xf numFmtId="49" fontId="7" fillId="0" borderId="14" xfId="0" applyNumberFormat="1" applyFont="1" applyBorder="1" applyAlignment="1">
      <alignment horizontal="center" vertical="center" wrapText="1"/>
    </xf>
    <xf numFmtId="0" fontId="2" fillId="0" borderId="0" xfId="0" applyFont="1" applyBorder="1" applyAlignment="1">
      <alignment vertical="center"/>
    </xf>
    <xf numFmtId="9" fontId="2" fillId="0" borderId="0" xfId="0" applyNumberFormat="1" applyFont="1" applyBorder="1" applyAlignment="1">
      <alignment horizontal="left" vertical="center"/>
    </xf>
    <xf numFmtId="0" fontId="2" fillId="0" borderId="69" xfId="0" applyFont="1" applyFill="1" applyBorder="1" applyAlignment="1">
      <alignment horizontal="center" vertical="center" wrapText="1"/>
    </xf>
    <xf numFmtId="0" fontId="2" fillId="0" borderId="69" xfId="0" applyFont="1" applyFill="1" applyBorder="1" applyAlignment="1">
      <alignment horizontal="center" vertical="center"/>
    </xf>
    <xf numFmtId="9" fontId="33" fillId="0" borderId="53" xfId="0" applyNumberFormat="1" applyFont="1" applyBorder="1" applyAlignment="1">
      <alignment horizontal="centerContinuous" vertical="center"/>
    </xf>
    <xf numFmtId="9" fontId="33" fillId="0" borderId="40" xfId="0" applyNumberFormat="1" applyFont="1" applyBorder="1" applyAlignment="1">
      <alignment horizontal="centerContinuous" vertical="center"/>
    </xf>
    <xf numFmtId="9" fontId="33" fillId="0" borderId="31" xfId="0" applyNumberFormat="1" applyFont="1" applyBorder="1" applyAlignment="1">
      <alignment horizontal="centerContinuous" vertical="center"/>
    </xf>
    <xf numFmtId="0" fontId="36" fillId="6" borderId="0" xfId="0" applyFont="1" applyFill="1" applyBorder="1" applyAlignment="1">
      <alignment vertical="center"/>
    </xf>
    <xf numFmtId="0" fontId="7" fillId="6" borderId="0" xfId="0" applyFont="1" applyFill="1" applyBorder="1" applyAlignment="1">
      <alignment vertical="center"/>
    </xf>
    <xf numFmtId="0" fontId="32" fillId="6" borderId="0" xfId="0" applyFont="1" applyFill="1" applyBorder="1" applyAlignment="1">
      <alignment vertical="center"/>
    </xf>
    <xf numFmtId="0" fontId="37" fillId="7" borderId="0" xfId="0" applyFont="1" applyFill="1" applyBorder="1" applyAlignment="1">
      <alignment vertical="center"/>
    </xf>
    <xf numFmtId="0" fontId="7" fillId="7" borderId="0" xfId="0" applyFont="1" applyFill="1" applyBorder="1" applyAlignment="1">
      <alignment vertical="center"/>
    </xf>
    <xf numFmtId="0" fontId="32" fillId="7" borderId="0" xfId="0" applyFont="1" applyFill="1" applyBorder="1" applyAlignment="1">
      <alignment vertical="center"/>
    </xf>
    <xf numFmtId="0" fontId="2" fillId="0" borderId="42" xfId="0" applyFont="1" applyBorder="1" applyAlignment="1">
      <alignment vertical="center"/>
    </xf>
    <xf numFmtId="0" fontId="44" fillId="11" borderId="0" xfId="8" applyFont="1" applyFill="1" applyAlignment="1">
      <alignment horizontal="centerContinuous" vertical="center" wrapText="1"/>
    </xf>
    <xf numFmtId="0" fontId="18" fillId="11" borderId="0" xfId="8" applyFont="1" applyFill="1" applyAlignment="1">
      <alignment horizontal="centerContinuous"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30" xfId="0" applyFont="1" applyBorder="1" applyAlignment="1" applyProtection="1">
      <alignment vertical="center" wrapText="1"/>
      <protection locked="0"/>
    </xf>
    <xf numFmtId="14" fontId="7" fillId="0" borderId="30"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9" borderId="0" xfId="8" applyFont="1" applyFill="1" applyAlignment="1">
      <alignment horizontal="centerContinuous" vertical="center" wrapText="1"/>
    </xf>
    <xf numFmtId="0" fontId="15" fillId="0" borderId="0" xfId="0" applyFont="1" applyFill="1" applyAlignment="1">
      <alignment horizontal="centerContinuous"/>
    </xf>
    <xf numFmtId="0" fontId="15" fillId="0" borderId="0" xfId="0" applyFont="1" applyFill="1" applyAlignment="1">
      <alignment horizontal="left"/>
    </xf>
    <xf numFmtId="0" fontId="2" fillId="0" borderId="0" xfId="0" applyFont="1" applyFill="1"/>
    <xf numFmtId="0" fontId="7" fillId="0" borderId="63" xfId="0" applyFont="1" applyBorder="1" applyAlignment="1">
      <alignment horizontal="center"/>
    </xf>
    <xf numFmtId="0" fontId="0" fillId="0" borderId="0" xfId="0" applyAlignment="1">
      <alignment horizontal="center"/>
    </xf>
    <xf numFmtId="0" fontId="7" fillId="0" borderId="30" xfId="0" applyFont="1" applyBorder="1"/>
    <xf numFmtId="12" fontId="15" fillId="0" borderId="12" xfId="0" applyNumberFormat="1" applyFont="1" applyFill="1" applyBorder="1" applyAlignment="1" applyProtection="1">
      <alignment horizontal="center" vertical="center" wrapText="1"/>
      <protection locked="0"/>
    </xf>
    <xf numFmtId="12" fontId="15" fillId="0" borderId="17" xfId="0" applyNumberFormat="1" applyFont="1" applyFill="1" applyBorder="1" applyAlignment="1" applyProtection="1">
      <alignment horizontal="center" vertical="center" wrapText="1"/>
      <protection locked="0"/>
    </xf>
    <xf numFmtId="12" fontId="15" fillId="0" borderId="18" xfId="0" applyNumberFormat="1" applyFont="1" applyFill="1" applyBorder="1" applyAlignment="1" applyProtection="1">
      <alignment horizontal="center" vertical="center" wrapText="1"/>
      <protection locked="0"/>
    </xf>
    <xf numFmtId="166" fontId="7" fillId="0" borderId="30" xfId="0" applyNumberFormat="1"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0" xfId="0" applyNumberFormat="1" applyFont="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49" fontId="7" fillId="0" borderId="0" xfId="0" applyNumberFormat="1" applyFont="1" applyFill="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Continuous" vertical="center" wrapText="1"/>
    </xf>
    <xf numFmtId="0" fontId="2" fillId="0" borderId="0" xfId="0" applyFont="1" applyFill="1" applyAlignment="1">
      <alignment vertical="center" wrapText="1"/>
    </xf>
    <xf numFmtId="0" fontId="15" fillId="0" borderId="0" xfId="0" applyFont="1" applyFill="1" applyAlignment="1">
      <alignment horizontal="left" vertical="center" wrapText="1"/>
    </xf>
    <xf numFmtId="0" fontId="7" fillId="0" borderId="0" xfId="0" applyFont="1" applyFill="1" applyBorder="1" applyAlignment="1">
      <alignment vertical="top" wrapText="1"/>
    </xf>
    <xf numFmtId="0" fontId="7" fillId="0" borderId="0" xfId="0" applyFont="1" applyAlignment="1">
      <alignment vertical="center" wrapText="1"/>
    </xf>
    <xf numFmtId="12" fontId="15" fillId="0" borderId="13" xfId="0" applyNumberFormat="1" applyFont="1" applyFill="1" applyBorder="1" applyAlignment="1" applyProtection="1">
      <alignment horizontal="center" vertical="center" wrapText="1"/>
      <protection locked="0"/>
    </xf>
    <xf numFmtId="0" fontId="15" fillId="3" borderId="21" xfId="0" applyFont="1" applyFill="1" applyBorder="1" applyAlignment="1" applyProtection="1">
      <alignment vertical="center"/>
    </xf>
    <xf numFmtId="0" fontId="15" fillId="3" borderId="22" xfId="0" applyFont="1" applyFill="1" applyBorder="1" applyAlignment="1" applyProtection="1">
      <alignment vertical="center"/>
    </xf>
    <xf numFmtId="0" fontId="15" fillId="0" borderId="41" xfId="0" applyFont="1" applyFill="1" applyBorder="1" applyAlignment="1" applyProtection="1">
      <alignment horizontal="center" vertical="center"/>
      <protection locked="0"/>
    </xf>
    <xf numFmtId="165" fontId="15" fillId="0" borderId="41" xfId="0" applyNumberFormat="1"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165" fontId="7" fillId="0" borderId="59" xfId="0" applyNumberFormat="1" applyFont="1" applyBorder="1" applyAlignment="1">
      <alignment horizontal="center" vertical="center" wrapText="1"/>
    </xf>
    <xf numFmtId="165" fontId="7" fillId="0" borderId="61"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15" fillId="0" borderId="59" xfId="0" applyFont="1" applyBorder="1" applyAlignment="1">
      <alignment horizontal="center" vertical="center" wrapText="1"/>
    </xf>
    <xf numFmtId="9" fontId="15"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0" fontId="15" fillId="0" borderId="6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9" fillId="2" borderId="19" xfId="0" applyFont="1" applyFill="1" applyBorder="1" applyAlignment="1">
      <alignment horizontal="left" wrapText="1"/>
    </xf>
    <xf numFmtId="0" fontId="19" fillId="2" borderId="15" xfId="0" applyFont="1" applyFill="1" applyBorder="1" applyAlignment="1">
      <alignment horizontal="left" vertical="center" wrapText="1"/>
    </xf>
    <xf numFmtId="0" fontId="15" fillId="3" borderId="19" xfId="0" applyFont="1" applyFill="1" applyBorder="1" applyAlignment="1">
      <alignment horizontal="right" vertical="center" wrapText="1"/>
    </xf>
    <xf numFmtId="0" fontId="15" fillId="3" borderId="40" xfId="0" applyFont="1" applyFill="1" applyBorder="1" applyAlignment="1">
      <alignment horizontal="right" vertical="center" wrapText="1"/>
    </xf>
    <xf numFmtId="0" fontId="15" fillId="3" borderId="15" xfId="0" applyFont="1" applyFill="1" applyBorder="1" applyAlignment="1">
      <alignment horizontal="right" vertical="center" wrapText="1"/>
    </xf>
    <xf numFmtId="0" fontId="16" fillId="2" borderId="24" xfId="0" applyFont="1" applyFill="1" applyBorder="1" applyAlignment="1">
      <alignment horizontal="centerContinuous" wrapText="1"/>
    </xf>
    <xf numFmtId="0" fontId="17" fillId="2" borderId="23" xfId="0" applyFont="1" applyFill="1" applyBorder="1" applyAlignment="1">
      <alignment horizontal="centerContinuous" vertical="center"/>
    </xf>
    <xf numFmtId="0" fontId="7" fillId="0" borderId="31"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29" xfId="0" applyFont="1" applyFill="1" applyBorder="1" applyAlignment="1" applyProtection="1">
      <alignment vertical="center" wrapText="1"/>
    </xf>
    <xf numFmtId="0" fontId="7" fillId="0" borderId="26"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7" fillId="0" borderId="35" xfId="0" applyFont="1" applyFill="1" applyBorder="1" applyAlignment="1">
      <alignment vertical="center" wrapText="1"/>
    </xf>
    <xf numFmtId="0" fontId="7" fillId="0" borderId="41" xfId="0" applyFont="1" applyFill="1" applyBorder="1" applyAlignment="1">
      <alignment horizontal="right" vertical="center" wrapText="1"/>
    </xf>
    <xf numFmtId="0" fontId="7" fillId="0" borderId="14" xfId="0" applyFont="1" applyFill="1" applyBorder="1" applyAlignment="1" applyProtection="1">
      <alignment horizontal="left" vertical="center" wrapText="1"/>
    </xf>
    <xf numFmtId="0" fontId="7" fillId="0" borderId="25" xfId="0" applyFont="1" applyFill="1" applyBorder="1" applyAlignment="1" applyProtection="1">
      <alignment vertical="center" wrapText="1"/>
    </xf>
    <xf numFmtId="0" fontId="7" fillId="0" borderId="26" xfId="0" applyFont="1" applyFill="1" applyBorder="1" applyAlignment="1" applyProtection="1">
      <alignment horizontal="right" vertical="center" wrapText="1"/>
    </xf>
    <xf numFmtId="0" fontId="7" fillId="0" borderId="14" xfId="0" applyFont="1" applyFill="1" applyBorder="1" applyAlignment="1" applyProtection="1">
      <alignment horizontal="right" vertical="center" wrapText="1"/>
    </xf>
    <xf numFmtId="0" fontId="7" fillId="0" borderId="57"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0" fontId="21" fillId="16" borderId="55" xfId="0" applyFont="1" applyFill="1" applyBorder="1" applyAlignment="1" applyProtection="1">
      <alignment horizontal="centerContinuous" vertical="center" wrapText="1"/>
    </xf>
    <xf numFmtId="0" fontId="7" fillId="16" borderId="37" xfId="0" applyFont="1" applyFill="1" applyBorder="1" applyAlignment="1">
      <alignment horizontal="centerContinuous" vertical="center" wrapText="1"/>
    </xf>
    <xf numFmtId="0" fontId="21" fillId="16" borderId="55" xfId="0" applyFont="1" applyFill="1" applyBorder="1" applyAlignment="1">
      <alignment horizontal="centerContinuous" vertical="center"/>
    </xf>
    <xf numFmtId="0" fontId="21" fillId="16" borderId="16" xfId="0" applyFont="1" applyFill="1" applyBorder="1" applyAlignment="1">
      <alignment horizontal="centerContinuous" vertical="center"/>
    </xf>
    <xf numFmtId="0" fontId="21" fillId="16" borderId="37" xfId="0" applyFont="1" applyFill="1" applyBorder="1" applyAlignment="1">
      <alignment horizontal="centerContinuous" vertical="center"/>
    </xf>
    <xf numFmtId="0" fontId="7" fillId="16" borderId="55" xfId="0" applyFont="1" applyFill="1" applyBorder="1" applyAlignment="1">
      <alignment horizontal="left" vertical="center" wrapText="1"/>
    </xf>
    <xf numFmtId="0" fontId="7" fillId="16" borderId="16" xfId="0" applyFont="1" applyFill="1" applyBorder="1" applyAlignment="1">
      <alignment horizontal="centerContinuous" vertical="center" wrapText="1"/>
    </xf>
    <xf numFmtId="0" fontId="7" fillId="0" borderId="74" xfId="0" applyFont="1" applyFill="1" applyBorder="1" applyAlignment="1" applyProtection="1">
      <alignment vertical="center" wrapText="1"/>
    </xf>
    <xf numFmtId="0" fontId="15" fillId="14" borderId="4" xfId="0" applyFont="1" applyFill="1" applyBorder="1" applyAlignment="1" applyProtection="1">
      <alignment horizontal="center" vertical="center"/>
      <protection locked="0"/>
    </xf>
    <xf numFmtId="0" fontId="15" fillId="14" borderId="5" xfId="0" applyFont="1" applyFill="1" applyBorder="1" applyAlignment="1" applyProtection="1">
      <alignment horizontal="center" vertical="center"/>
      <protection locked="0"/>
    </xf>
    <xf numFmtId="0" fontId="15" fillId="10" borderId="45" xfId="0" applyFont="1" applyFill="1" applyBorder="1" applyAlignment="1" applyProtection="1">
      <alignment horizontal="center" vertical="center"/>
    </xf>
    <xf numFmtId="0" fontId="15" fillId="10" borderId="44"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5" xfId="0" applyFont="1" applyFill="1" applyBorder="1" applyAlignment="1" applyProtection="1">
      <alignment horizontal="left" vertical="center" wrapText="1"/>
    </xf>
    <xf numFmtId="0" fontId="15" fillId="17" borderId="53" xfId="0" applyFont="1" applyFill="1" applyBorder="1" applyAlignment="1" applyProtection="1">
      <alignment horizontal="center" vertical="center"/>
    </xf>
    <xf numFmtId="0" fontId="15" fillId="17" borderId="40" xfId="0" applyFont="1" applyFill="1" applyBorder="1" applyAlignment="1" applyProtection="1">
      <alignment horizontal="center" vertical="center"/>
    </xf>
    <xf numFmtId="0" fontId="15" fillId="17" borderId="39"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49" fontId="7" fillId="0" borderId="73" xfId="0" applyNumberFormat="1" applyFont="1" applyBorder="1" applyAlignment="1">
      <alignment horizontal="center" vertical="center" wrapText="1"/>
    </xf>
    <xf numFmtId="0" fontId="7" fillId="0" borderId="73" xfId="0" applyFont="1" applyFill="1" applyBorder="1" applyAlignment="1" applyProtection="1">
      <alignment vertical="center" wrapText="1"/>
    </xf>
    <xf numFmtId="0" fontId="15" fillId="0" borderId="71" xfId="0" applyFont="1" applyFill="1" applyBorder="1" applyAlignment="1" applyProtection="1">
      <alignment horizontal="center" vertical="center"/>
      <protection locked="0"/>
    </xf>
    <xf numFmtId="0" fontId="15" fillId="10" borderId="70" xfId="0" applyFont="1" applyFill="1" applyBorder="1" applyAlignment="1" applyProtection="1">
      <alignment horizontal="center" vertical="center"/>
    </xf>
    <xf numFmtId="0" fontId="15" fillId="10" borderId="46" xfId="0" applyFont="1" applyFill="1" applyBorder="1" applyAlignment="1" applyProtection="1">
      <alignment horizontal="center" vertical="center"/>
    </xf>
    <xf numFmtId="0" fontId="15" fillId="10" borderId="47" xfId="0" applyFont="1" applyFill="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21" fillId="16" borderId="23" xfId="0" applyFont="1" applyFill="1" applyBorder="1" applyAlignment="1" applyProtection="1">
      <alignment horizontal="centerContinuous" vertical="center" wrapText="1"/>
    </xf>
    <xf numFmtId="0" fontId="7" fillId="16" borderId="15" xfId="0" applyFont="1" applyFill="1" applyBorder="1" applyAlignment="1">
      <alignment horizontal="centerContinuous" vertical="center" wrapText="1"/>
    </xf>
    <xf numFmtId="0" fontId="7" fillId="16" borderId="55" xfId="0" applyFont="1" applyFill="1" applyBorder="1" applyAlignment="1" applyProtection="1">
      <alignment horizontal="left" vertical="center" wrapText="1"/>
    </xf>
    <xf numFmtId="0" fontId="7" fillId="16" borderId="16" xfId="0" applyFont="1" applyFill="1" applyBorder="1" applyAlignment="1" applyProtection="1">
      <alignment horizontal="centerContinuous" vertical="center" wrapText="1"/>
    </xf>
    <xf numFmtId="0" fontId="7" fillId="16" borderId="37" xfId="0" applyFont="1" applyFill="1" applyBorder="1" applyAlignment="1" applyProtection="1">
      <alignment horizontal="centerContinuous" vertical="center" wrapText="1"/>
    </xf>
    <xf numFmtId="0" fontId="32" fillId="0" borderId="40" xfId="0" applyFont="1" applyFill="1" applyBorder="1" applyAlignment="1">
      <alignment horizontal="center" vertical="center"/>
    </xf>
    <xf numFmtId="9" fontId="32" fillId="0" borderId="40" xfId="0" applyNumberFormat="1" applyFont="1" applyFill="1" applyBorder="1" applyAlignment="1">
      <alignment horizontal="center" vertical="center"/>
    </xf>
    <xf numFmtId="0" fontId="2" fillId="0" borderId="0" xfId="0" applyFont="1" applyFill="1" applyBorder="1" applyAlignment="1" applyProtection="1">
      <alignment vertical="center"/>
    </xf>
    <xf numFmtId="49" fontId="7" fillId="0" borderId="27" xfId="0" applyNumberFormat="1" applyFont="1" applyBorder="1" applyAlignment="1">
      <alignment horizontal="center" vertical="center" wrapText="1"/>
    </xf>
    <xf numFmtId="0" fontId="49" fillId="0" borderId="0" xfId="8" applyFont="1"/>
    <xf numFmtId="0" fontId="7" fillId="0" borderId="75" xfId="0" applyFont="1" applyFill="1" applyBorder="1" applyAlignment="1">
      <alignment vertical="center" wrapText="1"/>
    </xf>
    <xf numFmtId="0" fontId="7" fillId="0" borderId="10" xfId="0" applyFont="1" applyFill="1" applyBorder="1" applyAlignment="1">
      <alignment vertical="center" wrapText="1"/>
    </xf>
    <xf numFmtId="0" fontId="15" fillId="14" borderId="6" xfId="0" applyFont="1" applyFill="1" applyBorder="1" applyAlignment="1" applyProtection="1">
      <alignment horizontal="center" vertical="center"/>
      <protection locked="0"/>
    </xf>
    <xf numFmtId="0" fontId="50" fillId="0" borderId="0" xfId="0" applyFont="1"/>
    <xf numFmtId="0" fontId="51" fillId="13" borderId="17" xfId="0" applyFont="1" applyFill="1" applyBorder="1" applyAlignment="1">
      <alignment horizontal="center" vertical="center" wrapText="1"/>
    </xf>
    <xf numFmtId="0" fontId="51" fillId="13" borderId="11"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13" borderId="18"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10" borderId="26" xfId="0" applyFont="1" applyFill="1" applyBorder="1"/>
    <xf numFmtId="0" fontId="52" fillId="10" borderId="49"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10" borderId="34"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0" fillId="10" borderId="36" xfId="0" applyFont="1" applyFill="1" applyBorder="1"/>
    <xf numFmtId="0" fontId="52" fillId="10" borderId="15"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3"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0" xfId="0" applyFont="1" applyAlignment="1">
      <alignment horizontal="centerContinuous"/>
    </xf>
    <xf numFmtId="0" fontId="50" fillId="0" borderId="0" xfId="0" applyFont="1" applyAlignment="1">
      <alignment horizontal="center" vertical="center"/>
    </xf>
    <xf numFmtId="49" fontId="7" fillId="0" borderId="26" xfId="0" applyNumberFormat="1" applyFont="1" applyBorder="1" applyAlignment="1">
      <alignment horizontal="center" vertical="center" wrapText="1"/>
    </xf>
    <xf numFmtId="0" fontId="47" fillId="15" borderId="24" xfId="8" applyFont="1" applyFill="1" applyBorder="1" applyAlignment="1">
      <alignment horizontal="centerContinuous"/>
    </xf>
    <xf numFmtId="0" fontId="0" fillId="15" borderId="21" xfId="0" applyFill="1" applyBorder="1" applyAlignment="1">
      <alignment horizontal="centerContinuous"/>
    </xf>
    <xf numFmtId="0" fontId="47" fillId="15" borderId="23" xfId="8" applyFont="1" applyFill="1" applyBorder="1" applyAlignment="1">
      <alignment horizontal="centerContinuous"/>
    </xf>
    <xf numFmtId="0" fontId="0" fillId="15" borderId="22" xfId="0" applyFill="1" applyBorder="1" applyAlignment="1">
      <alignment horizontal="centerContinuous"/>
    </xf>
    <xf numFmtId="164" fontId="2" fillId="0" borderId="69" xfId="0" applyNumberFormat="1" applyFont="1" applyFill="1" applyBorder="1" applyAlignment="1">
      <alignment horizontal="center" vertical="center"/>
    </xf>
    <xf numFmtId="0" fontId="7" fillId="0" borderId="14" xfId="0" applyFont="1" applyFill="1" applyBorder="1" applyAlignment="1">
      <alignment vertical="center" wrapText="1"/>
    </xf>
    <xf numFmtId="0" fontId="7" fillId="0" borderId="28" xfId="0" applyFont="1" applyFill="1" applyBorder="1" applyAlignment="1" applyProtection="1">
      <alignment horizontal="center" vertical="center" wrapText="1"/>
    </xf>
    <xf numFmtId="9" fontId="7" fillId="0" borderId="30" xfId="0" applyNumberFormat="1"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49" fontId="7" fillId="0" borderId="25" xfId="0" applyNumberFormat="1" applyFont="1" applyBorder="1" applyAlignment="1">
      <alignment horizontal="center" vertical="center" wrapText="1"/>
    </xf>
    <xf numFmtId="0" fontId="7" fillId="0" borderId="7" xfId="0" applyFont="1" applyFill="1" applyBorder="1" applyAlignment="1">
      <alignment vertical="center" wrapText="1"/>
    </xf>
    <xf numFmtId="0" fontId="16" fillId="2" borderId="48" xfId="0" applyFont="1" applyFill="1" applyBorder="1" applyAlignment="1" applyProtection="1">
      <alignment horizontal="centerContinuous" wrapText="1"/>
    </xf>
    <xf numFmtId="0" fontId="19" fillId="2" borderId="49" xfId="0" applyFont="1" applyFill="1" applyBorder="1" applyAlignment="1" applyProtection="1">
      <alignment horizontal="centerContinuous" wrapText="1"/>
    </xf>
    <xf numFmtId="0" fontId="16" fillId="2" borderId="49" xfId="0" applyFont="1" applyFill="1" applyBorder="1" applyAlignment="1" applyProtection="1">
      <alignment horizontal="centerContinuous"/>
    </xf>
    <xf numFmtId="0" fontId="29" fillId="2" borderId="49" xfId="0" applyFont="1" applyFill="1" applyBorder="1" applyAlignment="1" applyProtection="1">
      <alignment horizontal="centerContinuous"/>
    </xf>
    <xf numFmtId="0" fontId="30" fillId="2" borderId="62" xfId="0" applyFont="1" applyFill="1" applyBorder="1" applyAlignment="1" applyProtection="1">
      <alignment horizontal="centerContinuous" wrapText="1"/>
    </xf>
    <xf numFmtId="0" fontId="2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49" fillId="0" borderId="0" xfId="8" applyFont="1" applyAlignment="1">
      <alignment vertical="center" wrapText="1"/>
    </xf>
    <xf numFmtId="0" fontId="48" fillId="0" borderId="0" xfId="12" applyAlignment="1">
      <alignment horizontal="left" vertical="center"/>
    </xf>
    <xf numFmtId="0" fontId="48" fillId="0" borderId="0" xfId="12" applyAlignment="1">
      <alignment vertical="center"/>
    </xf>
    <xf numFmtId="0" fontId="33" fillId="18" borderId="0" xfId="0" applyFont="1" applyFill="1" applyAlignment="1">
      <alignment horizontal="left" vertical="center" wrapText="1"/>
    </xf>
    <xf numFmtId="0" fontId="53" fillId="12" borderId="55" xfId="0" applyFont="1" applyFill="1" applyBorder="1" applyAlignment="1">
      <alignment horizontal="center" vertical="center"/>
    </xf>
    <xf numFmtId="0" fontId="53" fillId="12" borderId="16" xfId="0" applyFont="1" applyFill="1" applyBorder="1" applyAlignment="1">
      <alignment horizontal="center" vertical="center"/>
    </xf>
    <xf numFmtId="0" fontId="53" fillId="12" borderId="37" xfId="0" applyFont="1" applyFill="1" applyBorder="1" applyAlignment="1">
      <alignment horizontal="center" vertical="center"/>
    </xf>
    <xf numFmtId="0" fontId="43" fillId="5" borderId="24" xfId="0" applyFont="1" applyFill="1" applyBorder="1" applyAlignment="1">
      <alignment horizontal="center" vertical="center" wrapText="1"/>
    </xf>
    <xf numFmtId="0" fontId="43" fillId="5" borderId="21" xfId="0" applyFont="1" applyFill="1" applyBorder="1" applyAlignment="1">
      <alignment horizontal="center" vertical="center" wrapText="1"/>
    </xf>
    <xf numFmtId="0" fontId="43" fillId="5" borderId="76" xfId="0" applyFont="1" applyFill="1" applyBorder="1" applyAlignment="1">
      <alignment horizontal="center" vertical="center" wrapText="1"/>
    </xf>
    <xf numFmtId="0" fontId="43" fillId="5" borderId="51" xfId="0" applyFont="1" applyFill="1" applyBorder="1" applyAlignment="1">
      <alignment horizontal="center" vertical="center" wrapText="1"/>
    </xf>
    <xf numFmtId="0" fontId="43" fillId="5" borderId="23" xfId="0" applyFont="1" applyFill="1" applyBorder="1" applyAlignment="1">
      <alignment horizontal="center" vertical="center" wrapText="1"/>
    </xf>
    <xf numFmtId="0" fontId="43" fillId="5" borderId="22" xfId="0" applyFont="1" applyFill="1" applyBorder="1" applyAlignment="1">
      <alignment horizontal="center" vertical="center" wrapText="1"/>
    </xf>
    <xf numFmtId="0" fontId="51" fillId="12" borderId="55" xfId="0" applyFont="1" applyFill="1" applyBorder="1" applyAlignment="1">
      <alignment horizontal="center" vertical="center" wrapText="1"/>
    </xf>
    <xf numFmtId="0" fontId="51" fillId="12" borderId="16" xfId="0" applyFont="1" applyFill="1" applyBorder="1" applyAlignment="1">
      <alignment horizontal="center" vertical="center" wrapText="1"/>
    </xf>
    <xf numFmtId="0" fontId="51" fillId="12" borderId="37" xfId="0" applyFont="1" applyFill="1" applyBorder="1" applyAlignment="1">
      <alignment horizontal="center" vertical="center" wrapText="1"/>
    </xf>
    <xf numFmtId="0" fontId="6" fillId="12" borderId="55" xfId="0" applyFont="1" applyFill="1" applyBorder="1" applyAlignment="1">
      <alignment horizontal="center" vertical="center"/>
    </xf>
    <xf numFmtId="0" fontId="6" fillId="12" borderId="37" xfId="0" applyFont="1" applyFill="1" applyBorder="1" applyAlignment="1">
      <alignment horizontal="center" vertical="center"/>
    </xf>
    <xf numFmtId="0" fontId="15" fillId="10" borderId="55" xfId="0" applyFont="1" applyFill="1" applyBorder="1" applyAlignment="1" applyProtection="1">
      <alignment horizontal="center" vertical="top" wrapText="1"/>
      <protection locked="0"/>
    </xf>
    <xf numFmtId="0" fontId="15" fillId="10" borderId="37" xfId="0" applyFont="1" applyFill="1" applyBorder="1" applyAlignment="1" applyProtection="1">
      <alignment horizontal="center" vertical="top" wrapText="1"/>
      <protection locked="0"/>
    </xf>
    <xf numFmtId="0" fontId="15" fillId="4" borderId="23" xfId="0" applyFont="1" applyFill="1" applyBorder="1" applyAlignment="1" applyProtection="1">
      <alignment horizontal="center" vertical="top" wrapText="1"/>
      <protection locked="0"/>
    </xf>
    <xf numFmtId="0" fontId="15" fillId="4" borderId="22" xfId="0" applyFont="1" applyFill="1" applyBorder="1" applyAlignment="1" applyProtection="1">
      <alignment horizontal="center" vertical="top" wrapText="1"/>
      <protection locked="0"/>
    </xf>
    <xf numFmtId="0" fontId="7" fillId="0" borderId="60"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47" xfId="0" applyFont="1" applyFill="1" applyBorder="1" applyAlignment="1">
      <alignment horizontal="left" vertical="top" wrapText="1"/>
    </xf>
    <xf numFmtId="0" fontId="7" fillId="0" borderId="0" xfId="0" applyFont="1" applyFill="1" applyBorder="1" applyAlignment="1" applyProtection="1">
      <alignment horizontal="center" vertical="center" wrapText="1"/>
      <protection locked="0"/>
    </xf>
    <xf numFmtId="0" fontId="7" fillId="0" borderId="0" xfId="0" applyFont="1" applyBorder="1" applyAlignment="1">
      <alignment vertical="center" wrapText="1"/>
    </xf>
    <xf numFmtId="49" fontId="7" fillId="0" borderId="29"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0" fontId="2" fillId="0" borderId="72" xfId="0" applyFont="1" applyBorder="1" applyAlignment="1">
      <alignment horizontal="center" vertical="center"/>
    </xf>
    <xf numFmtId="0" fontId="2" fillId="0" borderId="40" xfId="0" applyFont="1" applyBorder="1" applyAlignment="1">
      <alignment horizontal="center" vertical="center"/>
    </xf>
    <xf numFmtId="0" fontId="2" fillId="0" borderId="66" xfId="0" applyFont="1" applyBorder="1" applyAlignment="1">
      <alignment horizontal="center" vertical="center"/>
    </xf>
  </cellXfs>
  <cellStyles count="13">
    <cellStyle name="Hyperlink" xfId="12" builtinId="8"/>
    <cellStyle name="Map Data Values" xfId="1" xr:uid="{00000000-0005-0000-0000-000001000000}"/>
    <cellStyle name="Map Distance" xfId="2" xr:uid="{00000000-0005-0000-0000-000002000000}"/>
    <cellStyle name="Map Labels" xfId="3" xr:uid="{00000000-0005-0000-0000-000003000000}"/>
    <cellStyle name="Map Legend" xfId="4" xr:uid="{00000000-0005-0000-0000-000004000000}"/>
    <cellStyle name="Map Object Names" xfId="5" xr:uid="{00000000-0005-0000-0000-000005000000}"/>
    <cellStyle name="Map Title" xfId="6" xr:uid="{00000000-0005-0000-0000-000006000000}"/>
    <cellStyle name="Normal" xfId="0" builtinId="0"/>
    <cellStyle name="Normal 2" xfId="8" xr:uid="{00000000-0005-0000-0000-000008000000}"/>
    <cellStyle name="Normal 3" xfId="10" xr:uid="{00000000-0005-0000-0000-000009000000}"/>
    <cellStyle name="Normal 4" xfId="11" xr:uid="{00000000-0005-0000-0000-00000A000000}"/>
    <cellStyle name="Normal_DHHS Record Review Tool" xfId="7" xr:uid="{00000000-0005-0000-0000-00000B000000}"/>
    <cellStyle name="Percent" xfId="9" builtinId="5"/>
  </cellStyles>
  <dxfs count="25">
    <dxf>
      <fill>
        <patternFill>
          <bgColor indexed="22"/>
        </patternFill>
      </fill>
    </dxf>
    <dxf>
      <font>
        <condense val="0"/>
        <extend val="0"/>
        <color indexed="10"/>
      </font>
    </dxf>
    <dxf>
      <fill>
        <patternFill>
          <bgColor indexed="22"/>
        </patternFill>
      </fill>
    </dxf>
    <dxf>
      <font>
        <condense val="0"/>
        <extend val="0"/>
        <color indexed="10"/>
      </font>
    </dxf>
    <dxf>
      <fill>
        <patternFill>
          <bgColor indexed="22"/>
        </patternFill>
      </fill>
    </dxf>
    <dxf>
      <font>
        <condense val="0"/>
        <extend val="0"/>
        <color indexed="10"/>
      </font>
    </dxf>
    <dxf>
      <font>
        <condense val="0"/>
        <extend val="0"/>
        <color indexed="10"/>
      </font>
      <fill>
        <patternFill>
          <bgColor indexed="45"/>
        </patternFill>
      </fill>
    </dxf>
    <dxf>
      <font>
        <condense val="0"/>
        <extend val="0"/>
        <color indexed="17"/>
      </font>
      <fill>
        <patternFill>
          <bgColor indexed="42"/>
        </patternFill>
      </fill>
    </dxf>
    <dxf>
      <font>
        <condense val="0"/>
        <extend val="0"/>
        <color indexed="17"/>
      </font>
      <fill>
        <patternFill>
          <bgColor indexed="42"/>
        </patternFill>
      </fill>
    </dxf>
    <dxf>
      <font>
        <condense val="0"/>
        <extend val="0"/>
        <color indexed="10"/>
      </font>
      <fill>
        <patternFill>
          <bgColor indexed="45"/>
        </patternFill>
      </fill>
    </dxf>
    <dxf>
      <fill>
        <patternFill>
          <bgColor indexed="22"/>
        </patternFill>
      </fill>
    </dxf>
    <dxf>
      <font>
        <b/>
        <i val="0"/>
        <color rgb="FFFF0000"/>
      </font>
      <fill>
        <patternFill>
          <bgColor rgb="FFFF99CC"/>
        </patternFill>
      </fill>
    </dxf>
    <dxf>
      <font>
        <condense val="0"/>
        <extend val="0"/>
        <color indexed="17"/>
      </font>
      <fill>
        <patternFill>
          <bgColor indexed="42"/>
        </patternFill>
      </fill>
      <border>
        <left style="thin">
          <color theme="7" tint="-0.89996032593768116"/>
        </left>
        <right style="thin">
          <color theme="7" tint="-0.89996032593768116"/>
        </right>
        <top style="thin">
          <color theme="7" tint="-0.89996032593768116"/>
        </top>
        <bottom style="thin">
          <color theme="7" tint="-0.89996032593768116"/>
        </bottom>
      </border>
    </dxf>
    <dxf>
      <font>
        <condense val="0"/>
        <extend val="0"/>
        <color indexed="10"/>
      </font>
      <fill>
        <patternFill>
          <bgColor indexed="45"/>
        </patternFill>
      </fill>
      <border>
        <left style="thin">
          <color rgb="FFFF0000"/>
        </left>
        <right style="thin">
          <color rgb="FFFF0000"/>
        </right>
        <top style="thin">
          <color rgb="FFFF0000"/>
        </top>
        <bottom style="thin">
          <color rgb="FFFF0000"/>
        </bottom>
      </border>
    </dxf>
    <dxf>
      <font>
        <b/>
        <i val="0"/>
        <color theme="7" tint="-0.749961851863155"/>
      </font>
      <fill>
        <patternFill>
          <bgColor theme="7"/>
        </patternFill>
      </fill>
    </dxf>
    <dxf>
      <font>
        <b/>
        <i val="0"/>
        <color rgb="FFFF0000"/>
      </font>
      <fill>
        <patternFill>
          <bgColor rgb="FFFF99CC"/>
        </patternFill>
      </fill>
    </dxf>
    <dxf>
      <font>
        <b/>
        <i val="0"/>
        <color theme="7" tint="-0.749961851863155"/>
      </font>
      <fill>
        <patternFill>
          <bgColor theme="7"/>
        </patternFill>
      </fill>
    </dxf>
    <dxf>
      <fill>
        <patternFill>
          <bgColor theme="0" tint="-0.24994659260841701"/>
        </patternFill>
      </fill>
    </dxf>
    <dxf>
      <font>
        <condense val="0"/>
        <extend val="0"/>
        <color indexed="10"/>
      </font>
      <fill>
        <patternFill>
          <bgColor indexed="45"/>
        </patternFill>
      </fill>
    </dxf>
    <dxf>
      <font>
        <condense val="0"/>
        <extend val="0"/>
        <color indexed="17"/>
      </font>
      <fill>
        <patternFill>
          <bgColor indexed="42"/>
        </patternFill>
      </fill>
    </dxf>
    <dxf>
      <font>
        <condense val="0"/>
        <extend val="0"/>
        <color indexed="17"/>
      </font>
      <fill>
        <patternFill>
          <bgColor indexed="42"/>
        </patternFill>
      </fill>
    </dxf>
    <dxf>
      <font>
        <condense val="0"/>
        <extend val="0"/>
        <color indexed="10"/>
      </font>
      <fill>
        <patternFill>
          <bgColor indexed="45"/>
        </patternFill>
      </fill>
    </dxf>
    <dxf>
      <fill>
        <patternFill>
          <bgColor indexed="22"/>
        </patternFill>
      </fill>
    </dxf>
    <dxf>
      <fill>
        <patternFill>
          <bgColor theme="4" tint="0.79998168889431442"/>
        </patternFill>
      </fill>
    </dxf>
    <dxf>
      <fill>
        <patternFill>
          <bgColor theme="4" tint="0.799981688894314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11</xdr:col>
      <xdr:colOff>0</xdr:colOff>
      <xdr:row>59</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9525"/>
          <a:ext cx="6686550" cy="958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marL="0" marR="0" lvl="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to Joint Communication Bulletin (JCB)</a:t>
          </a:r>
          <a:r>
            <a:rPr lang="en-US" sz="1100" baseline="0">
              <a:solidFill>
                <a:schemeClr val="dk1"/>
              </a:solidFill>
              <a:effectLst/>
              <a:latin typeface="+mn-lt"/>
              <a:ea typeface="+mn-ea"/>
              <a:cs typeface="+mn-cs"/>
            </a:rPr>
            <a:t> #</a:t>
          </a:r>
          <a:r>
            <a:rPr lang="en-US" sz="1100" baseline="0">
              <a:solidFill>
                <a:sysClr val="windowText" lastClr="000000"/>
              </a:solidFill>
              <a:effectLst/>
              <a:latin typeface="+mn-lt"/>
              <a:ea typeface="+mn-ea"/>
              <a:cs typeface="+mn-cs"/>
            </a:rPr>
            <a:t>292 (June 25, 2018</a:t>
          </a:r>
          <a:r>
            <a:rPr lang="en-US" sz="1100" baseline="0">
              <a:solidFill>
                <a:schemeClr val="dk1"/>
              </a:solidFill>
              <a:effectLst/>
              <a:latin typeface="+mn-lt"/>
              <a:ea typeface="+mn-ea"/>
              <a:cs typeface="+mn-cs"/>
            </a:rPr>
            <a:t>).</a:t>
          </a:r>
          <a:endParaRPr lang="en-US">
            <a:effectLst/>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bg1">
                  <a:lumMod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Instructions, Review Tool Guideline, Overview</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Overall Summary, and Data Extraction worksheets.</a:t>
          </a:r>
        </a:p>
        <a:p>
          <a:pPr lvl="0" algn="just"/>
          <a:r>
            <a:rPr lang="en-US" sz="1100" b="1">
              <a:solidFill>
                <a:schemeClr val="accent4">
                  <a:lumMod val="25000"/>
                </a:schemeClr>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a:solidFill>
                <a:schemeClr val="accent2">
                  <a:lumMod val="75000"/>
                </a:schemeClr>
              </a:solidFill>
              <a:effectLst/>
              <a:latin typeface="+mn-lt"/>
              <a:ea typeface="+mn-ea"/>
              <a:cs typeface="+mn-cs"/>
            </a:rPr>
            <a:t>Blue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Post-Payment Review Tool for LIPs/Group Practices and Agencies billing</a:t>
          </a:r>
          <a:r>
            <a:rPr lang="en-US" sz="1100" baseline="0">
              <a:solidFill>
                <a:schemeClr val="dk1"/>
              </a:solidFill>
              <a:effectLst/>
              <a:latin typeface="+mn-lt"/>
              <a:ea typeface="+mn-ea"/>
              <a:cs typeface="+mn-cs"/>
            </a:rPr>
            <a:t> Outpatient Services Only (BH)</a:t>
          </a:r>
          <a:r>
            <a:rPr lang="en-US" sz="1100">
              <a:solidFill>
                <a:schemeClr val="dk1"/>
              </a:solidFill>
              <a:effectLst/>
              <a:latin typeface="+mn-lt"/>
              <a:ea typeface="+mn-ea"/>
              <a:cs typeface="+mn-cs"/>
            </a:rPr>
            <a:t>.</a:t>
          </a:r>
        </a:p>
        <a:p>
          <a:pPr lvl="0" algn="just"/>
          <a:r>
            <a:rPr lang="en-US" sz="1100" b="1">
              <a:solidFill>
                <a:srgbClr val="7030A0"/>
              </a:solidFill>
              <a:effectLst/>
              <a:latin typeface="+mn-lt"/>
              <a:ea typeface="+mn-ea"/>
              <a:cs typeface="+mn-cs"/>
            </a:rPr>
            <a:t>Purple</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Worksheets for post-payment</a:t>
          </a:r>
          <a:r>
            <a:rPr lang="en-US" sz="1100">
              <a:solidFill>
                <a:schemeClr val="dk1"/>
              </a:solidFill>
              <a:effectLst/>
              <a:latin typeface="+mn-lt"/>
              <a:ea typeface="+mn-ea"/>
              <a:cs typeface="+mn-cs"/>
            </a:rPr>
            <a:t> records </a:t>
          </a:r>
          <a:r>
            <a:rPr lang="en-US" sz="1100" baseline="0">
              <a:solidFill>
                <a:schemeClr val="dk1"/>
              </a:solidFill>
              <a:effectLst/>
              <a:latin typeface="+mn-lt"/>
              <a:ea typeface="+mn-ea"/>
              <a:cs typeface="+mn-cs"/>
            </a:rPr>
            <a:t>to be sampled</a:t>
          </a:r>
          <a:r>
            <a:rPr lang="en-US" sz="1100">
              <a:solidFill>
                <a:schemeClr val="dk1"/>
              </a:solidFill>
              <a:effectLst/>
              <a:latin typeface="+mn-lt"/>
              <a:ea typeface="+mn-ea"/>
              <a:cs typeface="+mn-cs"/>
            </a:rPr>
            <a:t> as part of the review. </a:t>
          </a:r>
        </a:p>
        <a:p>
          <a:pPr lvl="0" algn="just"/>
          <a:endParaRPr lang="en-US"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mn-lt"/>
              <a:ea typeface="+mn-ea"/>
              <a:cs typeface="+mn-cs"/>
            </a:rPr>
            <a:t>Guidelines:</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contains the guidelines for the review tool.  The guideline is embedded in a PDF file.  To open the guideline in PDF, double click the PDF.  Service</a:t>
          </a:r>
          <a:r>
            <a:rPr lang="en-US" sz="1100" baseline="0">
              <a:solidFill>
                <a:schemeClr val="dk1"/>
              </a:solidFill>
              <a:effectLst/>
              <a:latin typeface="+mn-lt"/>
              <a:ea typeface="+mn-ea"/>
              <a:cs typeface="+mn-cs"/>
            </a:rPr>
            <a:t> definitions can be found in the DMA Clinical Coverage Policies.  </a:t>
          </a:r>
          <a:r>
            <a:rPr lang="en-US" sz="1100">
              <a:solidFill>
                <a:schemeClr val="dk1"/>
              </a:solidFill>
              <a:effectLst/>
              <a:latin typeface="+mn-lt"/>
              <a:ea typeface="+mn-ea"/>
              <a:cs typeface="+mn-cs"/>
            </a:rPr>
            <a:t>Links are provided for access to the Behavioral Health Clinical Coverage Policies under the Guidelines tab.</a:t>
          </a:r>
          <a:r>
            <a:rPr lang="en-US" sz="1100" baseline="0">
              <a:solidFill>
                <a:schemeClr val="dk1"/>
              </a:solidFill>
              <a:effectLst/>
              <a:latin typeface="+mn-lt"/>
              <a:ea typeface="+mn-ea"/>
              <a:cs typeface="+mn-cs"/>
            </a:rPr>
            <a:t>  Most of the service definition requirements are found in Clinical Coverage Policy 8C.</a:t>
          </a:r>
        </a:p>
        <a:p>
          <a:pPr marL="0" marR="0" lvl="0" indent="0" algn="just"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mn-lt"/>
              <a:ea typeface="+mn-ea"/>
              <a:cs typeface="+mn-cs"/>
            </a:rPr>
            <a:t>Overview:</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provides</a:t>
          </a:r>
          <a:r>
            <a:rPr lang="en-US" sz="1100" baseline="0">
              <a:solidFill>
                <a:schemeClr val="dk1"/>
              </a:solidFill>
              <a:effectLst/>
              <a:latin typeface="+mn-lt"/>
              <a:ea typeface="+mn-ea"/>
              <a:cs typeface="+mn-cs"/>
            </a:rPr>
            <a:t> a brief description of the purpose of the tool.</a:t>
          </a:r>
          <a:endParaRPr lang="en-US">
            <a:effectLst/>
          </a:endParaRPr>
        </a:p>
        <a:p>
          <a:pPr algn="just"/>
          <a:r>
            <a:rPr lang="en-US" sz="1100">
              <a:solidFill>
                <a:schemeClr val="dk1"/>
              </a:solidFill>
              <a:effectLst/>
              <a:latin typeface="+mn-lt"/>
              <a:ea typeface="+mn-ea"/>
              <a:cs typeface="+mn-cs"/>
            </a:rPr>
            <a:t> </a:t>
          </a:r>
        </a:p>
        <a:p>
          <a:pPr lvl="0" algn="just"/>
          <a:r>
            <a:rPr lang="en-US" sz="1100" b="1">
              <a:solidFill>
                <a:schemeClr val="accent4">
                  <a:lumMod val="25000"/>
                </a:schemeClr>
              </a:solidFill>
              <a:effectLst/>
              <a:latin typeface="+mn-lt"/>
              <a:ea typeface="+mn-ea"/>
              <a:cs typeface="+mn-cs"/>
            </a:rPr>
            <a:t>Workbook Set-up sheet: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LME-MCO, the provider, the review, and the tool used for the review.  The information need only be entered one time.  Information entered on this worksheet will be automatically entered throughout the workbook where needed (e.g. in the header of each tool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Overall Summary, and the Data Extraction worksheet).  If changes to this information are needed after the information is entered, simply update the workbook set-up sheet, and the information will be automatically updated throughout the workbook.</a:t>
          </a:r>
        </a:p>
        <a:p>
          <a:pPr lvl="0" algn="just"/>
          <a:endParaRPr lang="en-US" sz="1100">
            <a:solidFill>
              <a:schemeClr val="dk1"/>
            </a:solidFill>
            <a:effectLst/>
            <a:latin typeface="+mn-lt"/>
            <a:ea typeface="+mn-ea"/>
            <a:cs typeface="+mn-cs"/>
          </a:endParaRPr>
        </a:p>
        <a:p>
          <a:pPr algn="just"/>
          <a:r>
            <a:rPr lang="en-US" b="1">
              <a:solidFill>
                <a:schemeClr val="accent2">
                  <a:lumMod val="75000"/>
                </a:schemeClr>
              </a:solidFill>
              <a:effectLst/>
            </a:rPr>
            <a:t>Post-Payment</a:t>
          </a:r>
          <a:r>
            <a:rPr lang="en-US" b="1" baseline="0">
              <a:solidFill>
                <a:schemeClr val="accent2">
                  <a:lumMod val="75000"/>
                </a:schemeClr>
              </a:solidFill>
              <a:effectLst/>
            </a:rPr>
            <a:t> Review Tool For LIPs</a:t>
          </a:r>
          <a:r>
            <a:rPr lang="en-US" sz="1100" b="1">
              <a:solidFill>
                <a:srgbClr val="00B0F0"/>
              </a:solidFill>
              <a:effectLst/>
              <a:latin typeface="+mn-lt"/>
              <a:ea typeface="+mn-ea"/>
              <a:cs typeface="+mn-cs"/>
            </a:rPr>
            <a:t>/Group Practices and Agencies billing</a:t>
          </a:r>
          <a:r>
            <a:rPr lang="en-US" sz="1100" b="1" baseline="0">
              <a:solidFill>
                <a:srgbClr val="00B0F0"/>
              </a:solidFill>
              <a:effectLst/>
              <a:latin typeface="+mn-lt"/>
              <a:ea typeface="+mn-ea"/>
              <a:cs typeface="+mn-cs"/>
            </a:rPr>
            <a:t> Outpatient Services Only (BH)</a:t>
          </a:r>
          <a:r>
            <a:rPr lang="en-US" baseline="0">
              <a:effectLst/>
            </a:rPr>
            <a:t>:  This tool is provided to conduct post-payment review.  Some items contain a place to enter "from" and "to" dates for items that are not met.  At the bottom of the column are two rows that automatically calculate the earliest "from date" and the latest "to date" for all items in the column with date entries.</a:t>
          </a:r>
          <a:endParaRPr lang="en-US">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Not 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chemeClr val="dk1"/>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chemeClr val="dk1"/>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the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review tool is designed to document results for items reviewed.</a:t>
          </a:r>
          <a:r>
            <a:rPr lang="en-US" sz="1100" baseline="0">
              <a:solidFill>
                <a:schemeClr val="dk1"/>
              </a:solidFill>
              <a:effectLst/>
              <a:latin typeface="+mn-lt"/>
              <a:ea typeface="+mn-ea"/>
              <a:cs typeface="+mn-cs"/>
            </a:rPr>
            <a:t>  The tool</a:t>
          </a:r>
          <a:r>
            <a:rPr lang="en-US" sz="1100">
              <a:solidFill>
                <a:schemeClr val="dk1"/>
              </a:solidFill>
              <a:effectLst/>
              <a:latin typeface="+mn-lt"/>
              <a:ea typeface="+mn-ea"/>
              <a:cs typeface="+mn-cs"/>
            </a:rPr>
            <a:t> does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endParaRPr lang="en-US">
            <a:effectLst/>
          </a:endParaRPr>
        </a:p>
        <a:p>
          <a:endParaRPr lang="en-US">
            <a:effectLst/>
          </a:endParaRPr>
        </a:p>
        <a:p>
          <a:r>
            <a:rPr lang="en-US" sz="1100" b="1">
              <a:solidFill>
                <a:schemeClr val="bg1">
                  <a:lumMod val="50000"/>
                </a:schemeClr>
              </a:solidFill>
              <a:effectLst/>
              <a:latin typeface="+mn-lt"/>
              <a:ea typeface="+mn-ea"/>
              <a:cs typeface="+mn-cs"/>
            </a:rPr>
            <a:t>Overall Summary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This worksheet summarizes the results for the tool in one convenient place.  It can be printed and attached to the review report to serve as a handy reference to the provider and reviewer of results and items needing corrective action. </a:t>
          </a:r>
        </a:p>
        <a:p>
          <a:endParaRPr lang="en-US">
            <a:effectLst/>
          </a:endParaRPr>
        </a:p>
        <a:p>
          <a:pPr algn="just"/>
          <a:r>
            <a:rPr lang="en-US" sz="1100">
              <a:solidFill>
                <a:schemeClr val="dk1"/>
              </a:solidFill>
              <a:effectLst/>
              <a:latin typeface="+mn-lt"/>
              <a:ea typeface="+mn-ea"/>
              <a:cs typeface="+mn-cs"/>
            </a:rPr>
            <a:t>The far right column of this worksheet indicates whether the tool was designated on the Workbook Set-Up worksheet to be applicable to the review.  This column may be used to filter the report to hide results for tools that were not used and to print the results only for the tools that were used.</a:t>
          </a:r>
          <a:endParaRPr lang="en-US">
            <a:effectLst/>
          </a:endParaRPr>
        </a:p>
        <a:p>
          <a:pPr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b="1">
              <a:solidFill>
                <a:srgbClr val="7030A0"/>
              </a:solidFill>
              <a:effectLst/>
              <a:latin typeface="+mn-lt"/>
              <a:ea typeface="+mn-ea"/>
              <a:cs typeface="+mn-cs"/>
            </a:rPr>
            <a:t>Post-Payment Review List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This worksheet provides a place to list the post-payment</a:t>
          </a:r>
          <a:r>
            <a:rPr lang="en-US" sz="1100" baseline="0">
              <a:solidFill>
                <a:schemeClr val="dk1"/>
              </a:solidFill>
              <a:effectLst/>
              <a:latin typeface="+mn-lt"/>
              <a:ea typeface="+mn-ea"/>
              <a:cs typeface="+mn-cs"/>
            </a:rPr>
            <a:t> records sampled</a:t>
          </a:r>
          <a:r>
            <a:rPr lang="en-US" sz="1100">
              <a:solidFill>
                <a:schemeClr val="dk1"/>
              </a:solidFill>
              <a:effectLst/>
              <a:latin typeface="+mn-lt"/>
              <a:ea typeface="+mn-ea"/>
              <a:cs typeface="+mn-cs"/>
            </a:rPr>
            <a:t> as part of the review. </a:t>
          </a:r>
        </a:p>
        <a:p>
          <a:pPr marL="0" marR="0" indent="0" algn="just" defTabSz="914400" eaLnBrk="1" fontAlgn="auto" latinLnBrk="0" hangingPunct="1">
            <a:lnSpc>
              <a:spcPct val="100000"/>
            </a:lnSpc>
            <a:spcBef>
              <a:spcPts val="0"/>
            </a:spcBef>
            <a:spcAft>
              <a:spcPts val="0"/>
            </a:spcAft>
            <a:buClrTx/>
            <a:buSzTx/>
            <a:buFontTx/>
            <a:buNone/>
            <a:tabLst/>
            <a:defRPr/>
          </a:pPr>
          <a:endParaRPr lang="en-US">
            <a:effectLst/>
          </a:endParaRPr>
        </a:p>
        <a:p>
          <a:pPr algn="just"/>
          <a:r>
            <a:rPr lang="en-US" sz="1100" b="1">
              <a:solidFill>
                <a:schemeClr val="bg1">
                  <a:lumMod val="50000"/>
                </a:schemeClr>
              </a:solidFill>
              <a:effectLst/>
              <a:latin typeface="+mn-lt"/>
              <a:ea typeface="+mn-ea"/>
              <a:cs typeface="+mn-cs"/>
            </a:rPr>
            <a:t>Data Extraction:</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is linked to the Workbook Set-up and Overall Summary worksheets and places identifying information and summary results into a single row in a format that will permit the data to be copied and pasted into a separate Excel database.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457200</xdr:colOff>
          <xdr:row>3</xdr:row>
          <xdr:rowOff>381000</xdr:rowOff>
        </xdr:from>
        <xdr:to>
          <xdr:col>3</xdr:col>
          <xdr:colOff>1188720</xdr:colOff>
          <xdr:row>3</xdr:row>
          <xdr:rowOff>937260</xdr:rowOff>
        </xdr:to>
        <xdr:sp macro="" textlink="">
          <xdr:nvSpPr>
            <xdr:cNvPr id="7247" name="Object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xdr:row>
          <xdr:rowOff>381000</xdr:rowOff>
        </xdr:from>
        <xdr:to>
          <xdr:col>3</xdr:col>
          <xdr:colOff>1188720</xdr:colOff>
          <xdr:row>4</xdr:row>
          <xdr:rowOff>937260</xdr:rowOff>
        </xdr:to>
        <xdr:sp macro="" textlink="">
          <xdr:nvSpPr>
            <xdr:cNvPr id="7249" name="Object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0</xdr:col>
          <xdr:colOff>7886700</xdr:colOff>
          <xdr:row>41</xdr:row>
          <xdr:rowOff>76200</xdr:rowOff>
        </xdr:to>
        <xdr:sp macro="" textlink="">
          <xdr:nvSpPr>
            <xdr:cNvPr id="30740" name="Object 20" hidden="1">
              <a:extLst>
                <a:ext uri="{63B3BB69-23CF-44E3-9099-C40C66FF867C}">
                  <a14:compatExt spid="_x0000_s30740"/>
                </a:ext>
                <a:ext uri="{FF2B5EF4-FFF2-40B4-BE49-F238E27FC236}">
                  <a16:creationId xmlns:a16="http://schemas.microsoft.com/office/drawing/2014/main" id="{00000000-0008-0000-0200-0000147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7620</xdr:rowOff>
    </xdr:from>
    <xdr:to>
      <xdr:col>0</xdr:col>
      <xdr:colOff>678180</xdr:colOff>
      <xdr:row>2</xdr:row>
      <xdr:rowOff>754380</xdr:rowOff>
    </xdr:to>
    <xdr:pic>
      <xdr:nvPicPr>
        <xdr:cNvPr id="16472" name="Picture 1" descr="/Volumes/koi/Backups.backupdb/Nancy Law Rogers’ Computer 2/2012-06-30-000538/Macintosh HD/Users/nancylawrogers/Desktop/dhhslogo-4.gif">
          <a:extLst>
            <a:ext uri="{FF2B5EF4-FFF2-40B4-BE49-F238E27FC236}">
              <a16:creationId xmlns:a16="http://schemas.microsoft.com/office/drawing/2014/main" id="{00000000-0008-0000-0300-000058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67818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428625</xdr:colOff>
      <xdr:row>9</xdr:row>
      <xdr:rowOff>142876</xdr:rowOff>
    </xdr:from>
    <xdr:to>
      <xdr:col>8</xdr:col>
      <xdr:colOff>1</xdr:colOff>
      <xdr:row>10</xdr:row>
      <xdr:rowOff>390525</xdr:rowOff>
    </xdr:to>
    <xdr:sp macro="" textlink="">
      <xdr:nvSpPr>
        <xdr:cNvPr id="2" name="Left Arrow Callout 1">
          <a:extLst>
            <a:ext uri="{FF2B5EF4-FFF2-40B4-BE49-F238E27FC236}">
              <a16:creationId xmlns:a16="http://schemas.microsoft.com/office/drawing/2014/main" id="{00000000-0008-0000-0300-000002000000}"/>
            </a:ext>
          </a:extLst>
        </xdr:cNvPr>
        <xdr:cNvSpPr/>
      </xdr:nvSpPr>
      <xdr:spPr>
        <a:xfrm>
          <a:off x="9505950" y="4600576"/>
          <a:ext cx="3114676" cy="752474"/>
        </a:xfrm>
        <a:prstGeom prst="leftArrowCallout">
          <a:avLst>
            <a:gd name="adj1" fmla="val 25000"/>
            <a:gd name="adj2" fmla="val 25000"/>
            <a:gd name="adj3" fmla="val 25000"/>
            <a:gd name="adj4" fmla="val 8863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213360</xdr:colOff>
      <xdr:row>2</xdr:row>
      <xdr:rowOff>0</xdr:rowOff>
    </xdr:to>
    <xdr:pic>
      <xdr:nvPicPr>
        <xdr:cNvPr id="21550" name="Picture 1" descr="/Volumes/koi/Backups.backupdb/Nancy Law Rogers’ Computer 2/2012-06-30-000538/Macintosh HD/Users/nancylawrogers/Desktop/dhhslogo-4.gif">
          <a:extLst>
            <a:ext uri="{FF2B5EF4-FFF2-40B4-BE49-F238E27FC236}">
              <a16:creationId xmlns:a16="http://schemas.microsoft.com/office/drawing/2014/main" id="{00000000-0008-0000-0400-00002E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44196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449580</xdr:colOff>
      <xdr:row>1</xdr:row>
      <xdr:rowOff>297180</xdr:rowOff>
    </xdr:to>
    <xdr:pic>
      <xdr:nvPicPr>
        <xdr:cNvPr id="24622" name="Picture 1" descr="/Volumes/koi/Backups.backupdb/Nancy Law Rogers’ Computer 2/2012-06-30-000538/Macintosh HD/Users/nancylawrogers/Desktop/dhhslogo-4.gif">
          <a:extLst>
            <a:ext uri="{FF2B5EF4-FFF2-40B4-BE49-F238E27FC236}">
              <a16:creationId xmlns:a16="http://schemas.microsoft.com/office/drawing/2014/main" id="{00000000-0008-0000-0500-00002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67818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37</xdr:col>
          <xdr:colOff>0</xdr:colOff>
          <xdr:row>3</xdr:row>
          <xdr:rowOff>0</xdr:rowOff>
        </xdr:from>
        <xdr:to>
          <xdr:col>37</xdr:col>
          <xdr:colOff>0</xdr:colOff>
          <xdr:row>3</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xdr:row>
          <xdr:rowOff>0</xdr:rowOff>
        </xdr:from>
        <xdr:to>
          <xdr:col>37</xdr:col>
          <xdr:colOff>0</xdr:colOff>
          <xdr:row>3</xdr:row>
          <xdr:rowOff>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704850</xdr:colOff>
      <xdr:row>9</xdr:row>
      <xdr:rowOff>123826</xdr:rowOff>
    </xdr:from>
    <xdr:to>
      <xdr:col>7</xdr:col>
      <xdr:colOff>1085850</xdr:colOff>
      <xdr:row>13</xdr:row>
      <xdr:rowOff>9526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905125" y="2686051"/>
          <a:ext cx="7372350" cy="5334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CWu/Local%20Settings/Temporary%20Internet%20Files/Content.Outlook/K7P3T9H3/DHHS%20Review%20Tools%20for%20Providers%203-13-13%20Test%20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wu/AppData/Local/Microsoft/Windows/Temporary%20Internet%20Files/Content.Outlook/BCZIJ7EV/DHHS%20Routine%20Monitoring%20Tool%20for%20Providers%20DRAFT%202-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Frequency - Licensed Surveys"/>
      <sheetName val="Workbook Set-up"/>
      <sheetName val="Data Validation"/>
      <sheetName val="Rights Notification Review Tool"/>
      <sheetName val="Record Review Tool"/>
      <sheetName val="Personnel Review Tool"/>
      <sheetName val="Medication Review Tool"/>
      <sheetName val="Medication Review"/>
      <sheetName val="Health, Safety, Compliance Tool"/>
      <sheetName val="AFL Health &amp; Safety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OVERALL SUMMARY"/>
      <sheetName val="Individual Records List"/>
      <sheetName val="Personnel List"/>
      <sheetName val="Post-Payment Review List"/>
      <sheetName val="Data Extraction"/>
    </sheetNames>
    <sheetDataSet>
      <sheetData sheetId="0"/>
      <sheetData sheetId="1"/>
      <sheetData sheetId="2">
        <row r="4">
          <cell r="A4" t="str">
            <v>.1100 Partial hospitalization-Individuals-Acute MI</v>
          </cell>
        </row>
        <row r="5">
          <cell r="A5" t="str">
            <v xml:space="preserve">.1200 Psychosocial Rehab-Individuals-SPMI </v>
          </cell>
        </row>
        <row r="6">
          <cell r="A6" t="str">
            <v>.1300 Residential treatment-Minors—Level II</v>
          </cell>
        </row>
        <row r="7">
          <cell r="A7" t="str">
            <v>.1400 Day treatment-Minors-MI</v>
          </cell>
        </row>
        <row r="8">
          <cell r="A8" t="str">
            <v>.1700 Residential Tx Staff Secure-Minors-Level III</v>
          </cell>
        </row>
        <row r="9">
          <cell r="A9" t="str">
            <v>.1800 Intensive Residential Tx-Minors-Level IV</v>
          </cell>
        </row>
        <row r="10">
          <cell r="A10" t="str">
            <v xml:space="preserve">.1900 PRTF – PRTF-Minors  </v>
          </cell>
        </row>
        <row r="11">
          <cell r="A11" t="str">
            <v>.2100 Specialized community residential for individuals with developmental disabilities</v>
          </cell>
        </row>
        <row r="12">
          <cell r="A12" t="str">
            <v>.2200 Before/after school &amp; summer-Minors-IDD</v>
          </cell>
        </row>
        <row r="13">
          <cell r="A13" t="str">
            <v>.2300 ADVP-IDD</v>
          </cell>
        </row>
        <row r="14">
          <cell r="A14" t="str">
            <v>.2400 Day Services for children-IDD</v>
          </cell>
        </row>
        <row r="15">
          <cell r="A15" t="str">
            <v>.3100 Non-hospital med detox</v>
          </cell>
        </row>
        <row r="16">
          <cell r="A16" t="str">
            <v>.3200 Social setting detox-SA</v>
          </cell>
        </row>
        <row r="17">
          <cell r="A17" t="str">
            <v>.3300 Outpatient detoxification-SA</v>
          </cell>
        </row>
        <row r="18">
          <cell r="A18" t="str">
            <v>.3400 Residential treatment-SA</v>
          </cell>
        </row>
        <row r="19">
          <cell r="A19" t="str">
            <v>.3500 Outpatient-Individuals with SA</v>
          </cell>
        </row>
        <row r="20">
          <cell r="A20" t="str">
            <v>.3600 Outpatient narcotic addiction treatment</v>
          </cell>
        </row>
        <row r="21">
          <cell r="A21" t="str">
            <v>.3700 Day treatment-Adults-SA</v>
          </cell>
        </row>
        <row r="22">
          <cell r="A22" t="str">
            <v>.4100 Therapeutic res-Adults/Child</v>
          </cell>
        </row>
        <row r="23">
          <cell r="A23" t="str">
            <v>.4300 Therapeutic Community-Adults-SA</v>
          </cell>
        </row>
        <row r="24">
          <cell r="A24" t="str">
            <v>.4400 SAIOP</v>
          </cell>
        </row>
        <row r="25">
          <cell r="A25" t="str">
            <v>.4500 SACOT</v>
          </cell>
        </row>
        <row r="26">
          <cell r="A26" t="str">
            <v>.5000 Facility based crisis-All disability groups</v>
          </cell>
        </row>
        <row r="27">
          <cell r="A27" t="str">
            <v xml:space="preserve">.5100 Community respite-All disability  </v>
          </cell>
        </row>
        <row r="28">
          <cell r="A28" t="str">
            <v>.5200 Residential camps-Minors</v>
          </cell>
        </row>
        <row r="29">
          <cell r="A29" t="str">
            <v>.5400 Day activity-All disability</v>
          </cell>
        </row>
        <row r="30">
          <cell r="A30" t="str">
            <v>.5500 Sheltered Workshops-All disability</v>
          </cell>
        </row>
        <row r="31">
          <cell r="A31" t="str">
            <v>.5600A Group homes-Adults-MI</v>
          </cell>
        </row>
        <row r="32">
          <cell r="A32" t="str">
            <v>.5600B Group homes-Minors-IDD</v>
          </cell>
        </row>
        <row r="33">
          <cell r="A33" t="str">
            <v>.5600C Group homes-Adults-IDD</v>
          </cell>
        </row>
        <row r="34">
          <cell r="A34" t="str">
            <v xml:space="preserve">.5600D Group homes-Minors-SA  </v>
          </cell>
        </row>
        <row r="35">
          <cell r="A35" t="str">
            <v>.5600E Adult Halfway House-SA</v>
          </cell>
        </row>
        <row r="36">
          <cell r="A36" t="str">
            <v>.5600F Alternative family living</v>
          </cell>
        </row>
      </sheetData>
      <sheetData sheetId="3"/>
      <sheetData sheetId="4">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Overview"/>
      <sheetName val="Frequency - Licensed Surveys"/>
      <sheetName val="Workbook Set-up"/>
      <sheetName val="Data Validation"/>
      <sheetName val="OVERALL SUMMARY"/>
      <sheetName val="Routine Monitoring"/>
      <sheetName val="Record Release Checklist"/>
      <sheetName val="Medication Review"/>
      <sheetName val="Health, Safety, Compliance Tool"/>
      <sheetName val="Unlicensed AFL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Individual Records List"/>
      <sheetName val="Personnel List"/>
      <sheetName val="Post-Payment Review List"/>
      <sheetName val="Data Extraction"/>
    </sheetNames>
    <sheetDataSet>
      <sheetData sheetId="0" refreshError="1"/>
      <sheetData sheetId="1" refreshError="1"/>
      <sheetData sheetId="2" refreshError="1"/>
      <sheetData sheetId="3" refreshError="1"/>
      <sheetData sheetId="4">
        <row r="5">
          <cell r="B5" t="str">
            <v>ABC Provider</v>
          </cell>
        </row>
      </sheetData>
      <sheetData sheetId="5">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s://dma.ncdhhs.gov/providers/clinical-coverage-policies/clinical-coverage-policy-index" TargetMode="External"/><Relationship Id="rId1" Type="http://schemas.openxmlformats.org/officeDocument/2006/relationships/hyperlink" Target="https://dma.ncdhhs.gov/providers/clinical-coverage-policies/behavioral-health-clinical-coverage-policies"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L1" sqref="L1"/>
    </sheetView>
  </sheetViews>
  <sheetFormatPr defaultColWidth="9.109375" defaultRowHeight="13.2"/>
  <cols>
    <col min="1" max="16384" width="9.109375" style="99"/>
  </cols>
  <sheetData/>
  <sheetProtection sheet="1" objects="1" scenarios="1"/>
  <printOptions horizontalCentered="1"/>
  <pageMargins left="0.3" right="0.3" top="0.35" bottom="0.3" header="0" footer="0"/>
  <pageSetup orientation="portrait" r:id="rId1"/>
  <headerFooter>
    <oddFooter>&amp;C&amp;P</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pane ySplit="2" topLeftCell="A3" activePane="bottomLeft" state="frozen"/>
      <selection pane="bottomLeft" sqref="A1:D1"/>
    </sheetView>
  </sheetViews>
  <sheetFormatPr defaultRowHeight="13.8"/>
  <cols>
    <col min="1" max="1" width="40.6640625" style="2" customWidth="1"/>
    <col min="2" max="3" width="23.6640625" style="2" customWidth="1"/>
    <col min="4" max="4" width="48.6640625" customWidth="1"/>
    <col min="5" max="5" width="45.6640625" customWidth="1"/>
    <col min="6" max="6" width="34" customWidth="1"/>
  </cols>
  <sheetData>
    <row r="1" spans="1:8" s="332" customFormat="1" ht="14.4" thickBot="1">
      <c r="A1" s="377" t="s">
        <v>175</v>
      </c>
      <c r="B1" s="378"/>
      <c r="C1" s="378"/>
      <c r="D1" s="379"/>
      <c r="E1" s="351"/>
      <c r="F1" s="351"/>
      <c r="G1" s="351"/>
      <c r="H1" s="351"/>
    </row>
    <row r="2" spans="1:8" s="332" customFormat="1" thickBot="1">
      <c r="C2" s="352"/>
      <c r="E2" s="351"/>
      <c r="F2" s="351"/>
      <c r="G2" s="351"/>
      <c r="H2" s="351"/>
    </row>
    <row r="3" spans="1:8" ht="24.75" customHeight="1" thickBot="1">
      <c r="A3" s="380" t="s">
        <v>81</v>
      </c>
      <c r="B3" s="381"/>
      <c r="C3" s="389" t="s">
        <v>49</v>
      </c>
      <c r="D3" s="390"/>
    </row>
    <row r="4" spans="1:8" ht="81" customHeight="1" thickBot="1">
      <c r="A4" s="382"/>
      <c r="B4" s="383"/>
      <c r="C4" s="391" t="s">
        <v>169</v>
      </c>
      <c r="D4" s="392"/>
    </row>
    <row r="5" spans="1:8" ht="81" customHeight="1" thickBot="1">
      <c r="A5" s="384"/>
      <c r="B5" s="385"/>
      <c r="C5" s="393" t="s">
        <v>159</v>
      </c>
      <c r="D5" s="394"/>
    </row>
    <row r="6" spans="1:8" ht="14.4" thickBot="1"/>
    <row r="7" spans="1:8" s="332" customFormat="1" ht="14.4" thickBot="1">
      <c r="A7" s="386" t="s">
        <v>123</v>
      </c>
      <c r="B7" s="387"/>
      <c r="C7" s="387"/>
      <c r="D7" s="388"/>
    </row>
    <row r="8" spans="1:8" s="332" customFormat="1" thickBot="1"/>
    <row r="9" spans="1:8" s="332" customFormat="1" ht="14.4" thickBot="1">
      <c r="A9" s="333" t="s">
        <v>124</v>
      </c>
      <c r="B9" s="334" t="s">
        <v>125</v>
      </c>
      <c r="C9" s="335" t="s">
        <v>111</v>
      </c>
      <c r="D9" s="336" t="s">
        <v>112</v>
      </c>
    </row>
    <row r="10" spans="1:8" s="332" customFormat="1" ht="66">
      <c r="A10" s="337" t="s">
        <v>170</v>
      </c>
      <c r="B10" s="337" t="s">
        <v>171</v>
      </c>
      <c r="C10" s="338" t="s">
        <v>173</v>
      </c>
      <c r="D10" s="339" t="s">
        <v>160</v>
      </c>
    </row>
    <row r="11" spans="1:8" s="332" customFormat="1" ht="26.4">
      <c r="A11" s="337" t="s">
        <v>127</v>
      </c>
      <c r="B11" s="337" t="s">
        <v>113</v>
      </c>
      <c r="C11" s="338" t="s">
        <v>113</v>
      </c>
      <c r="D11" s="339" t="s">
        <v>161</v>
      </c>
    </row>
    <row r="12" spans="1:8" s="332" customFormat="1" ht="52.8">
      <c r="A12" s="337" t="s">
        <v>128</v>
      </c>
      <c r="B12" s="337" t="s">
        <v>129</v>
      </c>
      <c r="C12" s="338" t="s">
        <v>126</v>
      </c>
      <c r="D12" s="339" t="s">
        <v>130</v>
      </c>
    </row>
    <row r="13" spans="1:8" s="332" customFormat="1" ht="26.4">
      <c r="A13" s="337" t="s">
        <v>110</v>
      </c>
      <c r="B13" s="340"/>
      <c r="C13" s="341"/>
      <c r="D13" s="342" t="s">
        <v>131</v>
      </c>
    </row>
    <row r="14" spans="1:8" s="332" customFormat="1" ht="52.8">
      <c r="A14" s="337" t="s">
        <v>132</v>
      </c>
      <c r="B14" s="340"/>
      <c r="C14" s="343"/>
      <c r="D14" s="342" t="s">
        <v>133</v>
      </c>
    </row>
    <row r="15" spans="1:8" s="332" customFormat="1" ht="40.200000000000003" thickBot="1">
      <c r="A15" s="344" t="s">
        <v>132</v>
      </c>
      <c r="B15" s="345"/>
      <c r="C15" s="346"/>
      <c r="D15" s="347" t="s">
        <v>134</v>
      </c>
    </row>
    <row r="16" spans="1:8" s="332" customFormat="1" ht="66.599999999999994" thickBot="1">
      <c r="A16" s="348"/>
      <c r="B16" s="348"/>
      <c r="C16" s="349" t="s">
        <v>135</v>
      </c>
      <c r="D16" s="350" t="s">
        <v>172</v>
      </c>
    </row>
    <row r="19" spans="1:4" ht="45" customHeight="1">
      <c r="A19" s="376" t="s">
        <v>176</v>
      </c>
      <c r="B19" s="376"/>
      <c r="C19" s="376"/>
      <c r="D19" s="376"/>
    </row>
    <row r="21" spans="1:4" ht="14.4" thickBot="1"/>
    <row r="22" spans="1:4" ht="15.6">
      <c r="A22" s="354" t="s">
        <v>174</v>
      </c>
      <c r="B22" s="355"/>
    </row>
    <row r="23" spans="1:4" ht="16.2" thickBot="1">
      <c r="A23" s="356" t="s">
        <v>114</v>
      </c>
      <c r="B23" s="357"/>
    </row>
    <row r="24" spans="1:4" ht="14.4">
      <c r="A24" s="328"/>
      <c r="B24"/>
    </row>
    <row r="25" spans="1:4" s="332" customFormat="1" ht="27.6">
      <c r="A25" s="373" t="s">
        <v>165</v>
      </c>
      <c r="B25" s="374" t="s">
        <v>166</v>
      </c>
    </row>
    <row r="26" spans="1:4" s="332" customFormat="1" ht="27.6">
      <c r="A26" s="373" t="s">
        <v>167</v>
      </c>
      <c r="B26" s="375" t="s">
        <v>168</v>
      </c>
      <c r="C26" s="352"/>
    </row>
  </sheetData>
  <mergeCells count="7">
    <mergeCell ref="A19:D19"/>
    <mergeCell ref="A1:D1"/>
    <mergeCell ref="A3:B5"/>
    <mergeCell ref="A7:D7"/>
    <mergeCell ref="C3:D3"/>
    <mergeCell ref="C4:D4"/>
    <mergeCell ref="C5:D5"/>
  </mergeCells>
  <phoneticPr fontId="14" type="noConversion"/>
  <hyperlinks>
    <hyperlink ref="B25" r:id="rId1" xr:uid="{00000000-0004-0000-0100-000000000000}"/>
    <hyperlink ref="B26" r:id="rId2" xr:uid="{00000000-0004-0000-0100-000001000000}"/>
  </hyperlinks>
  <printOptions horizontalCentered="1"/>
  <pageMargins left="0.2" right="0.2" top="0.25" bottom="0.25" header="0.5" footer="0.5"/>
  <pageSetup scale="86" orientation="landscape" r:id="rId3"/>
  <headerFooter alignWithMargins="0"/>
  <drawing r:id="rId4"/>
  <legacyDrawing r:id="rId5"/>
  <oleObjects>
    <mc:AlternateContent xmlns:mc="http://schemas.openxmlformats.org/markup-compatibility/2006">
      <mc:Choice Requires="x14">
        <oleObject progId="AcroExch.Document.DC" dvAspect="DVASPECT_ICON" shapeId="7247" r:id="rId6">
          <objectPr defaultSize="0" autoPict="0" r:id="rId7">
            <anchor moveWithCells="1">
              <from>
                <xdr:col>3</xdr:col>
                <xdr:colOff>457200</xdr:colOff>
                <xdr:row>3</xdr:row>
                <xdr:rowOff>381000</xdr:rowOff>
              </from>
              <to>
                <xdr:col>3</xdr:col>
                <xdr:colOff>1188720</xdr:colOff>
                <xdr:row>3</xdr:row>
                <xdr:rowOff>937260</xdr:rowOff>
              </to>
            </anchor>
          </objectPr>
        </oleObject>
      </mc:Choice>
      <mc:Fallback>
        <oleObject progId="AcroExch.Document.DC" dvAspect="DVASPECT_ICON" shapeId="7247" r:id="rId6"/>
      </mc:Fallback>
    </mc:AlternateContent>
    <mc:AlternateContent xmlns:mc="http://schemas.openxmlformats.org/markup-compatibility/2006">
      <mc:Choice Requires="x14">
        <oleObject progId="AcroExch.Document.DC" dvAspect="DVASPECT_ICON" shapeId="7249" r:id="rId8">
          <objectPr defaultSize="0" autoPict="0" r:id="rId9">
            <anchor moveWithCells="1">
              <from>
                <xdr:col>3</xdr:col>
                <xdr:colOff>457200</xdr:colOff>
                <xdr:row>4</xdr:row>
                <xdr:rowOff>381000</xdr:rowOff>
              </from>
              <to>
                <xdr:col>3</xdr:col>
                <xdr:colOff>1188720</xdr:colOff>
                <xdr:row>4</xdr:row>
                <xdr:rowOff>937260</xdr:rowOff>
              </to>
            </anchor>
          </objectPr>
        </oleObject>
      </mc:Choice>
      <mc:Fallback>
        <oleObject progId="AcroExch.Document.DC" dvAspect="DVASPECT_ICON" shapeId="7249"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cols>
    <col min="1" max="1" width="118.5546875" customWidth="1"/>
  </cols>
  <sheetData/>
  <sheetProtection sheet="1" objects="1" scenarios="1"/>
  <printOptions horizontalCentered="1"/>
  <pageMargins left="0.2" right="0.2" top="0.5" bottom="0.5" header="0.3" footer="0.3"/>
  <pageSetup orientation="portrait" horizontalDpi="1200" verticalDpi="1200" r:id="rId1"/>
  <drawing r:id="rId2"/>
  <legacyDrawing r:id="rId3"/>
  <oleObjects>
    <mc:AlternateContent xmlns:mc="http://schemas.openxmlformats.org/markup-compatibility/2006">
      <mc:Choice Requires="x14">
        <oleObject progId="Document" shapeId="30740" r:id="rId4">
          <objectPr defaultSize="0" r:id="rId5">
            <anchor moveWithCells="1">
              <from>
                <xdr:col>0</xdr:col>
                <xdr:colOff>22860</xdr:colOff>
                <xdr:row>0</xdr:row>
                <xdr:rowOff>30480</xdr:rowOff>
              </from>
              <to>
                <xdr:col>0</xdr:col>
                <xdr:colOff>7886700</xdr:colOff>
                <xdr:row>41</xdr:row>
                <xdr:rowOff>76200</xdr:rowOff>
              </to>
            </anchor>
          </objectPr>
        </oleObject>
      </mc:Choice>
      <mc:Fallback>
        <oleObject progId="Document" shapeId="30740"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B26"/>
  <sheetViews>
    <sheetView zoomScaleNormal="100" zoomScaleSheetLayoutView="85" workbookViewId="0">
      <pane ySplit="1" topLeftCell="A2" activePane="bottomLeft" state="frozen"/>
      <selection pane="bottomLeft" activeCell="A17" sqref="A17"/>
    </sheetView>
  </sheetViews>
  <sheetFormatPr defaultColWidth="8.88671875" defaultRowHeight="13.2"/>
  <cols>
    <col min="1" max="1" width="50.44140625" style="37" customWidth="1"/>
    <col min="2" max="2" width="85.6640625" style="39" customWidth="1"/>
    <col min="3" max="16384" width="8.88671875" style="3"/>
  </cols>
  <sheetData>
    <row r="1" spans="1:2" ht="40.200000000000003" customHeight="1">
      <c r="A1" s="105" t="s">
        <v>50</v>
      </c>
      <c r="B1" s="106"/>
    </row>
    <row r="2" spans="1:2" ht="12.9" customHeight="1" thickBot="1"/>
    <row r="3" spans="1:2" ht="60" customHeight="1" thickBot="1">
      <c r="A3" s="61" t="s">
        <v>18</v>
      </c>
      <c r="B3" s="60"/>
    </row>
    <row r="4" spans="1:2" s="4" customFormat="1" ht="40.200000000000003" customHeight="1" thickBot="1">
      <c r="A4" s="193" t="s">
        <v>0</v>
      </c>
      <c r="B4" s="175"/>
    </row>
    <row r="5" spans="1:2" s="4" customFormat="1" ht="40.200000000000003" customHeight="1" thickBot="1">
      <c r="A5" s="193" t="s">
        <v>139</v>
      </c>
      <c r="B5" s="175"/>
    </row>
    <row r="6" spans="1:2" s="4" customFormat="1" ht="40.200000000000003" customHeight="1" thickBot="1">
      <c r="A6" s="193" t="s">
        <v>87</v>
      </c>
      <c r="B6" s="175"/>
    </row>
    <row r="7" spans="1:2" s="4" customFormat="1" ht="40.200000000000003" customHeight="1" thickBot="1">
      <c r="A7" s="193" t="s">
        <v>1</v>
      </c>
      <c r="B7" s="176"/>
    </row>
    <row r="8" spans="1:2" s="4" customFormat="1" ht="40.200000000000003" customHeight="1" thickBot="1">
      <c r="A8" s="193" t="s">
        <v>82</v>
      </c>
      <c r="B8" s="175"/>
    </row>
    <row r="9" spans="1:2" s="4" customFormat="1" ht="40.200000000000003" customHeight="1" thickBot="1">
      <c r="A9" s="193" t="s">
        <v>23</v>
      </c>
      <c r="B9" s="175"/>
    </row>
    <row r="10" spans="1:2" s="4" customFormat="1" ht="40.200000000000003" customHeight="1" thickBot="1">
      <c r="A10" s="193" t="s">
        <v>70</v>
      </c>
      <c r="B10" s="174"/>
    </row>
    <row r="11" spans="1:2" s="4" customFormat="1" ht="40.200000000000003" customHeight="1" thickBot="1">
      <c r="A11" s="193" t="s">
        <v>71</v>
      </c>
      <c r="B11" s="174"/>
    </row>
    <row r="12" spans="1:2" s="4" customFormat="1" ht="40.200000000000003" customHeight="1" thickBot="1">
      <c r="A12" s="193" t="s">
        <v>8</v>
      </c>
      <c r="B12" s="176"/>
    </row>
    <row r="13" spans="1:2" s="5" customFormat="1">
      <c r="A13" s="37"/>
      <c r="B13" s="38"/>
    </row>
    <row r="14" spans="1:2" s="5" customFormat="1">
      <c r="A14" s="37"/>
      <c r="B14" s="38"/>
    </row>
    <row r="15" spans="1:2" s="5" customFormat="1">
      <c r="A15" s="37"/>
      <c r="B15" s="38"/>
    </row>
    <row r="16" spans="1:2" s="5" customFormat="1">
      <c r="A16" s="37"/>
      <c r="B16" s="38"/>
    </row>
    <row r="17" spans="1:2" s="5" customFormat="1" ht="31.2">
      <c r="A17" s="194" t="s">
        <v>137</v>
      </c>
      <c r="B17" s="194" t="s">
        <v>80</v>
      </c>
    </row>
    <row r="18" spans="1:2" s="5" customFormat="1" ht="35.1" customHeight="1">
      <c r="A18" s="195" t="s">
        <v>138</v>
      </c>
      <c r="B18" s="196"/>
    </row>
    <row r="19" spans="1:2" s="5" customFormat="1">
      <c r="A19" s="37"/>
      <c r="B19" s="38"/>
    </row>
    <row r="20" spans="1:2" s="5" customFormat="1">
      <c r="A20" s="37"/>
      <c r="B20" s="38"/>
    </row>
    <row r="21" spans="1:2" s="5" customFormat="1">
      <c r="A21" s="37"/>
      <c r="B21" s="38"/>
    </row>
    <row r="22" spans="1:2" s="5" customFormat="1">
      <c r="A22" s="37"/>
      <c r="B22" s="38"/>
    </row>
    <row r="23" spans="1:2" s="5" customFormat="1">
      <c r="A23" s="37"/>
      <c r="B23" s="38"/>
    </row>
    <row r="24" spans="1:2" s="5" customFormat="1">
      <c r="A24" s="37"/>
      <c r="B24" s="38"/>
    </row>
    <row r="25" spans="1:2" s="5" customFormat="1">
      <c r="A25" s="37"/>
      <c r="B25" s="38"/>
    </row>
    <row r="26" spans="1:2" s="5" customFormat="1">
      <c r="A26" s="37"/>
      <c r="B26" s="38"/>
    </row>
  </sheetData>
  <sheetProtection sheet="1" objects="1" scenarios="1"/>
  <phoneticPr fontId="0" type="noConversion"/>
  <conditionalFormatting sqref="B4:B12">
    <cfRule type="cellIs" dxfId="24" priority="2" stopIfTrue="1" operator="equal">
      <formula>""</formula>
    </cfRule>
  </conditionalFormatting>
  <conditionalFormatting sqref="B18">
    <cfRule type="cellIs" dxfId="23" priority="1" operator="equal">
      <formula>""</formula>
    </cfRule>
  </conditionalFormatting>
  <dataValidations count="3">
    <dataValidation type="list" allowBlank="1" showInputMessage="1" showErrorMessage="1" sqref="B12" xr:uid="{00000000-0002-0000-0300-000000000000}">
      <formula1>"PPR,Targeted, Investigation"</formula1>
    </dataValidation>
    <dataValidation type="list" allowBlank="1" showInputMessage="1" showErrorMessage="1" sqref="B4" xr:uid="{00000000-0002-0000-0300-000001000000}">
      <formula1>LME_MCO</formula1>
    </dataValidation>
    <dataValidation type="list" allowBlank="1" showInputMessage="1" showErrorMessage="1" sqref="B18" xr:uid="{00000000-0002-0000-0300-000002000000}">
      <formula1>"Yes,No"</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2"/>
  </sheetPr>
  <dimension ref="A1:O340"/>
  <sheetViews>
    <sheetView showGridLines="0" workbookViewId="0">
      <pane ySplit="8" topLeftCell="A9" activePane="bottomLeft" state="frozen"/>
      <selection pane="bottomLeft" activeCell="A10" sqref="A10"/>
    </sheetView>
  </sheetViews>
  <sheetFormatPr defaultRowHeight="13.8"/>
  <cols>
    <col min="1" max="1" width="3.33203125" style="2" customWidth="1"/>
    <col min="2" max="2" width="27.6640625" style="2" customWidth="1"/>
    <col min="3" max="3" width="10.6640625" style="2" customWidth="1"/>
    <col min="4" max="4" width="23.6640625" style="2" customWidth="1"/>
    <col min="5" max="5" width="10.6640625" style="2" customWidth="1"/>
    <col min="6" max="7" width="8.6640625" style="2" customWidth="1"/>
    <col min="8" max="8" width="10.6640625" style="161" customWidth="1"/>
    <col min="9" max="10" width="8.6640625" style="161" customWidth="1"/>
    <col min="11" max="11" width="9.44140625" style="161" bestFit="1" customWidth="1"/>
    <col min="12" max="12" width="8.6640625" style="161" customWidth="1"/>
  </cols>
  <sheetData>
    <row r="1" spans="1:15" s="372" customFormat="1" ht="19.95" customHeight="1">
      <c r="A1" s="366" t="s">
        <v>162</v>
      </c>
      <c r="B1" s="367"/>
      <c r="C1" s="367"/>
      <c r="D1" s="368"/>
      <c r="E1" s="368"/>
      <c r="F1" s="368"/>
      <c r="G1" s="368"/>
      <c r="H1" s="369"/>
      <c r="I1" s="369"/>
      <c r="J1" s="369"/>
      <c r="K1" s="369"/>
      <c r="L1" s="370"/>
      <c r="M1" s="371"/>
    </row>
    <row r="2" spans="1:15" s="21" customFormat="1" ht="19.95" customHeight="1">
      <c r="A2" s="135" t="str">
        <f>IF('Workbook Set-up'!B4="","[Name of LME/MCO]",'Workbook Set-up'!B4)</f>
        <v>[Name of LME/MCO]</v>
      </c>
      <c r="B2" s="81"/>
      <c r="C2" s="81"/>
      <c r="D2" s="80"/>
      <c r="E2" s="80"/>
      <c r="F2" s="80"/>
      <c r="G2" s="80"/>
      <c r="H2" s="136"/>
      <c r="I2" s="136"/>
      <c r="J2" s="136"/>
      <c r="K2" s="136"/>
      <c r="L2" s="137"/>
    </row>
    <row r="3" spans="1:15" s="4" customFormat="1" ht="13.95" customHeight="1">
      <c r="A3" s="84"/>
      <c r="B3" s="74"/>
      <c r="C3" s="74"/>
      <c r="D3" s="74"/>
      <c r="E3" s="74"/>
      <c r="F3" s="74"/>
      <c r="G3" s="74"/>
      <c r="H3" s="138"/>
      <c r="I3" s="138"/>
      <c r="J3" s="138"/>
      <c r="K3" s="138"/>
      <c r="L3" s="139"/>
    </row>
    <row r="4" spans="1:15" s="4" customFormat="1" ht="14.1" customHeight="1">
      <c r="A4" s="84"/>
      <c r="B4" s="82" t="s">
        <v>139</v>
      </c>
      <c r="C4" s="180" t="str">
        <f>IF('Workbook Set-up'!B5="","",'Workbook Set-up'!B5)</f>
        <v/>
      </c>
      <c r="D4" s="184"/>
      <c r="E4" s="74"/>
      <c r="F4" s="183" t="s">
        <v>8</v>
      </c>
      <c r="G4" s="83"/>
      <c r="H4" s="74"/>
      <c r="I4" s="191" t="str">
        <f>IF('Workbook Set-up'!B12="","",'Workbook Set-up'!B12)</f>
        <v/>
      </c>
      <c r="J4" s="184"/>
      <c r="K4" s="184"/>
      <c r="L4" s="139"/>
    </row>
    <row r="5" spans="1:15" s="4" customFormat="1" ht="13.95" customHeight="1">
      <c r="A5" s="84"/>
      <c r="B5" s="82" t="s">
        <v>21</v>
      </c>
      <c r="C5" s="181" t="str">
        <f>IF('Workbook Set-up'!B6="","",'Workbook Set-up'!B6)</f>
        <v/>
      </c>
      <c r="D5" s="184"/>
      <c r="E5" s="74"/>
      <c r="F5" s="189" t="s">
        <v>24</v>
      </c>
      <c r="G5" s="7"/>
      <c r="H5" s="74"/>
      <c r="I5" s="181" t="str">
        <f>IF(AND('Workbook Set-up'!$B$10="",'Workbook Set-up'!$B$11=""),"",IF('Workbook Set-up'!$B$10='Workbook Set-up'!$B$11,TEXT('Workbook Set-up'!$B$10,"m/d/yyyy"),IF('Workbook Set-up'!$B$10&lt;&gt;'Workbook Set-up'!$B$11,TEXT('Workbook Set-up'!$B$10,"m/d/yyyy")&amp;" to "&amp;TEXT('Workbook Set-up'!$B$11,"m/d/yyyy"),"")))</f>
        <v/>
      </c>
      <c r="J5" s="182"/>
      <c r="K5" s="182"/>
      <c r="L5" s="139"/>
    </row>
    <row r="6" spans="1:15" s="4" customFormat="1" ht="13.95" customHeight="1">
      <c r="A6" s="84"/>
      <c r="B6" s="190" t="s">
        <v>9</v>
      </c>
      <c r="C6" s="180" t="str">
        <f>IF('Workbook Set-up'!B7="","",'Workbook Set-up'!B7)</f>
        <v/>
      </c>
      <c r="D6" s="184"/>
      <c r="E6" s="74"/>
      <c r="F6" s="189" t="s">
        <v>23</v>
      </c>
      <c r="G6" s="74"/>
      <c r="H6" s="74"/>
      <c r="I6" s="181" t="str">
        <f>IF('Workbook Set-up'!B9="","",'Workbook Set-up'!B9)</f>
        <v/>
      </c>
      <c r="J6" s="182"/>
      <c r="K6" s="182"/>
      <c r="L6" s="139"/>
      <c r="M6" s="74"/>
      <c r="N6" s="74"/>
      <c r="O6" s="74"/>
    </row>
    <row r="7" spans="1:15" s="7" customFormat="1" ht="13.95" customHeight="1">
      <c r="A7" s="86"/>
      <c r="B7" s="190" t="s">
        <v>83</v>
      </c>
      <c r="C7" s="181" t="str">
        <f>IF('Workbook Set-up'!B8="","",'Workbook Set-up'!B8)</f>
        <v/>
      </c>
      <c r="D7" s="184"/>
      <c r="E7" s="138"/>
      <c r="J7" s="141"/>
      <c r="K7" s="141"/>
      <c r="L7" s="142"/>
    </row>
    <row r="8" spans="1:15" s="99" customFormat="1" ht="13.95" customHeight="1">
      <c r="A8" s="97"/>
      <c r="B8" s="98"/>
      <c r="C8" s="98"/>
      <c r="D8" s="98"/>
      <c r="E8" s="192"/>
      <c r="F8" s="98"/>
      <c r="G8" s="98"/>
      <c r="H8" s="143"/>
      <c r="I8" s="143"/>
      <c r="J8" s="143"/>
      <c r="K8" s="143"/>
      <c r="L8" s="144"/>
    </row>
    <row r="9" spans="1:15">
      <c r="A9" s="100"/>
      <c r="B9" s="85"/>
      <c r="C9" s="85"/>
      <c r="D9" s="85"/>
      <c r="E9" s="85"/>
      <c r="F9" s="85"/>
      <c r="G9" s="85"/>
      <c r="H9" s="138"/>
      <c r="I9" s="138"/>
      <c r="J9" s="138"/>
      <c r="K9" s="138"/>
      <c r="L9" s="139"/>
    </row>
    <row r="10" spans="1:15" ht="18">
      <c r="A10" s="164"/>
      <c r="B10" s="92" t="s">
        <v>140</v>
      </c>
      <c r="C10" s="91"/>
      <c r="D10" s="91"/>
      <c r="E10" s="91"/>
      <c r="F10" s="91"/>
      <c r="G10" s="91"/>
      <c r="H10" s="159"/>
      <c r="I10" s="159"/>
      <c r="J10" s="159"/>
      <c r="K10" s="159"/>
      <c r="L10" s="160"/>
    </row>
    <row r="11" spans="1:15">
      <c r="A11" s="100"/>
      <c r="B11" s="85"/>
      <c r="C11" s="85"/>
      <c r="D11" s="85"/>
      <c r="E11" s="85"/>
      <c r="F11" s="85"/>
      <c r="G11" s="85"/>
      <c r="H11" s="138"/>
      <c r="I11" s="138"/>
      <c r="J11" s="138"/>
      <c r="K11" s="138"/>
      <c r="L11" s="139"/>
    </row>
    <row r="12" spans="1:15" ht="27" thickBot="1">
      <c r="A12" s="100"/>
      <c r="B12" s="101"/>
      <c r="C12" s="85"/>
      <c r="D12" s="104"/>
      <c r="E12" s="85"/>
      <c r="F12" s="85"/>
      <c r="G12" s="85"/>
      <c r="H12" s="145" t="s">
        <v>148</v>
      </c>
      <c r="I12" s="146" t="s">
        <v>30</v>
      </c>
      <c r="J12" s="146" t="s">
        <v>28</v>
      </c>
      <c r="K12" s="146" t="s">
        <v>29</v>
      </c>
      <c r="L12" s="146" t="s">
        <v>11</v>
      </c>
    </row>
    <row r="13" spans="1:15" s="4" customFormat="1" ht="20.100000000000001" customHeight="1" thickTop="1">
      <c r="A13" s="84"/>
      <c r="B13" s="205" t="s">
        <v>88</v>
      </c>
      <c r="C13" s="74"/>
      <c r="D13" s="206"/>
      <c r="E13" s="74"/>
      <c r="F13" s="74"/>
      <c r="G13" s="74"/>
      <c r="H13" s="207">
        <f>H47</f>
        <v>0</v>
      </c>
      <c r="I13" s="208">
        <f>I47</f>
        <v>0</v>
      </c>
      <c r="J13" s="208">
        <f>J47</f>
        <v>0</v>
      </c>
      <c r="K13" s="208">
        <f>K47</f>
        <v>0</v>
      </c>
      <c r="L13" s="358">
        <f t="shared" ref="L13" si="0">IF(SUM(J13:K13)=0,0,J13/SUM(J13:K13))</f>
        <v>0</v>
      </c>
    </row>
    <row r="14" spans="1:15">
      <c r="A14" s="100"/>
      <c r="B14" s="85"/>
      <c r="C14" s="85"/>
      <c r="D14" s="85"/>
      <c r="E14" s="85"/>
      <c r="F14" s="85"/>
      <c r="G14" s="85"/>
      <c r="H14" s="138"/>
      <c r="I14" s="138"/>
      <c r="J14" s="138"/>
      <c r="K14" s="138"/>
      <c r="L14" s="139"/>
    </row>
    <row r="15" spans="1:15" ht="20.100000000000001" customHeight="1">
      <c r="A15" s="100"/>
      <c r="B15" s="85"/>
      <c r="C15" s="85"/>
      <c r="D15" s="85"/>
      <c r="E15" s="85"/>
      <c r="F15" s="85"/>
      <c r="G15" s="85"/>
      <c r="H15" s="209" t="str">
        <f>IF(L13&gt;=0.85,"LIP MET THE 85% THRESHOLD","LIP DID NOT MEET THE 85% THRESHOLD")</f>
        <v>LIP DID NOT MEET THE 85% THRESHOLD</v>
      </c>
      <c r="I15" s="210"/>
      <c r="J15" s="210"/>
      <c r="K15" s="210"/>
      <c r="L15" s="211"/>
    </row>
    <row r="16" spans="1:15">
      <c r="A16" s="100"/>
      <c r="B16" s="205" t="s">
        <v>51</v>
      </c>
      <c r="C16" s="85"/>
      <c r="D16" s="85"/>
      <c r="E16" s="85"/>
      <c r="F16" s="85"/>
      <c r="G16" s="85"/>
      <c r="H16" s="138"/>
      <c r="I16" s="138"/>
      <c r="J16" s="138"/>
      <c r="K16" s="138"/>
      <c r="L16" s="139"/>
    </row>
    <row r="17" spans="1:12">
      <c r="A17" s="100"/>
      <c r="B17" s="212" t="s">
        <v>141</v>
      </c>
      <c r="C17" s="213"/>
      <c r="D17" s="213"/>
      <c r="E17" s="213"/>
      <c r="F17" s="213"/>
      <c r="G17" s="213"/>
      <c r="H17" s="214"/>
      <c r="I17" s="138"/>
      <c r="J17" s="138"/>
      <c r="K17" s="138"/>
      <c r="L17" s="139"/>
    </row>
    <row r="18" spans="1:12">
      <c r="A18" s="100"/>
      <c r="B18" s="215" t="s">
        <v>142</v>
      </c>
      <c r="C18" s="216"/>
      <c r="D18" s="216"/>
      <c r="E18" s="216"/>
      <c r="F18" s="216"/>
      <c r="G18" s="216"/>
      <c r="H18" s="217"/>
      <c r="I18" s="138"/>
      <c r="J18" s="138"/>
      <c r="K18" s="138"/>
      <c r="L18" s="139"/>
    </row>
    <row r="19" spans="1:12" ht="15" customHeight="1">
      <c r="A19" s="97"/>
      <c r="B19" s="218" t="s">
        <v>52</v>
      </c>
      <c r="C19" s="98"/>
      <c r="D19" s="98"/>
      <c r="E19" s="98"/>
      <c r="F19" s="98"/>
      <c r="G19" s="98"/>
      <c r="H19" s="143"/>
      <c r="I19" s="143"/>
      <c r="J19" s="143"/>
      <c r="K19" s="143"/>
      <c r="L19" s="144"/>
    </row>
    <row r="20" spans="1:12" s="99" customFormat="1">
      <c r="A20" s="100"/>
      <c r="B20" s="85"/>
      <c r="C20" s="85"/>
      <c r="D20" s="85"/>
      <c r="E20" s="85"/>
      <c r="F20" s="85"/>
      <c r="G20" s="85"/>
      <c r="H20" s="138"/>
      <c r="I20" s="138"/>
      <c r="J20" s="138"/>
      <c r="K20" s="138"/>
      <c r="L20" s="139"/>
    </row>
    <row r="21" spans="1:12" ht="15.6">
      <c r="A21" s="163"/>
      <c r="B21" s="153" t="s">
        <v>163</v>
      </c>
      <c r="C21" s="90"/>
      <c r="D21" s="90"/>
      <c r="E21" s="90"/>
      <c r="F21" s="90"/>
      <c r="G21" s="90"/>
      <c r="H21" s="153"/>
      <c r="I21" s="153"/>
      <c r="J21" s="153"/>
      <c r="K21" s="153"/>
      <c r="L21" s="154"/>
    </row>
    <row r="22" spans="1:12">
      <c r="A22" s="100"/>
      <c r="B22" s="85"/>
      <c r="C22" s="85"/>
      <c r="D22" s="85"/>
      <c r="E22" s="85"/>
      <c r="F22" s="85"/>
      <c r="G22" s="85"/>
      <c r="H22" s="138"/>
      <c r="I22" s="138"/>
      <c r="J22" s="138"/>
      <c r="K22" s="138"/>
      <c r="L22" s="139"/>
    </row>
    <row r="23" spans="1:12" ht="27" thickBot="1">
      <c r="A23" s="100"/>
      <c r="B23" s="205" t="s">
        <v>143</v>
      </c>
      <c r="C23" s="85"/>
      <c r="D23" s="85"/>
      <c r="E23" s="85"/>
      <c r="F23" s="85"/>
      <c r="G23" s="85"/>
      <c r="H23" s="145" t="s">
        <v>148</v>
      </c>
      <c r="I23" s="146" t="s">
        <v>30</v>
      </c>
      <c r="J23" s="146" t="s">
        <v>28</v>
      </c>
      <c r="K23" s="146" t="s">
        <v>29</v>
      </c>
      <c r="L23" s="146" t="s">
        <v>11</v>
      </c>
    </row>
    <row r="24" spans="1:12" ht="14.4" thickTop="1">
      <c r="A24" s="100">
        <v>1</v>
      </c>
      <c r="B24" s="87" t="s">
        <v>155</v>
      </c>
      <c r="C24" s="85"/>
      <c r="D24" s="85"/>
      <c r="E24" s="85"/>
      <c r="F24" s="85"/>
      <c r="G24" s="85"/>
      <c r="H24" s="150">
        <f>J24+K24</f>
        <v>0</v>
      </c>
      <c r="I24" s="150">
        <f>'Post-Payment Practitioners&amp;Grp'!AK8</f>
        <v>0</v>
      </c>
      <c r="J24" s="150">
        <f>'Post-Payment Practitioners&amp;Grp'!AG8</f>
        <v>0</v>
      </c>
      <c r="K24" s="150">
        <f>'Post-Payment Practitioners&amp;Grp'!AI8</f>
        <v>0</v>
      </c>
      <c r="L24" s="152">
        <f>'Post-Payment Practitioners&amp;Grp'!AH8</f>
        <v>0</v>
      </c>
    </row>
    <row r="25" spans="1:12">
      <c r="A25" s="100">
        <v>2</v>
      </c>
      <c r="B25" s="87" t="s">
        <v>154</v>
      </c>
      <c r="C25" s="85"/>
      <c r="D25" s="85"/>
      <c r="E25" s="85"/>
      <c r="F25" s="85"/>
      <c r="G25" s="85"/>
      <c r="H25" s="150">
        <f t="shared" ref="H25:H26" si="1">J25+K25</f>
        <v>0</v>
      </c>
      <c r="I25" s="150">
        <f>'Post-Payment Practitioners&amp;Grp'!AK9</f>
        <v>0</v>
      </c>
      <c r="J25" s="150">
        <f>'Post-Payment Practitioners&amp;Grp'!AG9</f>
        <v>0</v>
      </c>
      <c r="K25" s="150">
        <f>'Post-Payment Practitioners&amp;Grp'!AI9</f>
        <v>0</v>
      </c>
      <c r="L25" s="152">
        <f>'Post-Payment Practitioners&amp;Grp'!AH9</f>
        <v>0</v>
      </c>
    </row>
    <row r="26" spans="1:12">
      <c r="A26" s="100">
        <v>3</v>
      </c>
      <c r="B26" s="87" t="s">
        <v>156</v>
      </c>
      <c r="C26" s="85"/>
      <c r="D26" s="85"/>
      <c r="E26" s="85"/>
      <c r="F26" s="85"/>
      <c r="G26" s="85"/>
      <c r="H26" s="150">
        <f t="shared" si="1"/>
        <v>0</v>
      </c>
      <c r="I26" s="150">
        <f>'Post-Payment Practitioners&amp;Grp'!AK10</f>
        <v>0</v>
      </c>
      <c r="J26" s="150">
        <f>'Post-Payment Practitioners&amp;Grp'!AG10</f>
        <v>0</v>
      </c>
      <c r="K26" s="150">
        <f>'Post-Payment Practitioners&amp;Grp'!AI10</f>
        <v>0</v>
      </c>
      <c r="L26" s="152">
        <f>'Post-Payment Practitioners&amp;Grp'!AH10</f>
        <v>0</v>
      </c>
    </row>
    <row r="27" spans="1:12">
      <c r="A27" s="100"/>
      <c r="B27" s="87" t="s">
        <v>157</v>
      </c>
      <c r="C27" s="85"/>
      <c r="D27" s="85"/>
      <c r="E27" s="85"/>
      <c r="F27" s="85"/>
      <c r="G27" s="85"/>
      <c r="H27" s="324"/>
      <c r="I27" s="324"/>
      <c r="J27" s="324"/>
      <c r="K27" s="324"/>
      <c r="L27" s="325"/>
    </row>
    <row r="28" spans="1:12" ht="27" thickBot="1">
      <c r="A28" s="100"/>
      <c r="B28" s="326" t="s">
        <v>115</v>
      </c>
      <c r="C28" s="85"/>
      <c r="D28" s="85"/>
      <c r="E28" s="85"/>
      <c r="F28" s="85"/>
      <c r="G28" s="85"/>
      <c r="H28" s="145" t="s">
        <v>148</v>
      </c>
      <c r="I28" s="146" t="s">
        <v>30</v>
      </c>
      <c r="J28" s="146" t="s">
        <v>28</v>
      </c>
      <c r="K28" s="146" t="s">
        <v>29</v>
      </c>
      <c r="L28" s="146" t="s">
        <v>11</v>
      </c>
    </row>
    <row r="29" spans="1:12" ht="14.4" thickTop="1">
      <c r="A29" s="100">
        <v>4</v>
      </c>
      <c r="B29" s="87" t="s">
        <v>109</v>
      </c>
      <c r="C29" s="85"/>
      <c r="D29" s="85"/>
      <c r="E29" s="85"/>
      <c r="F29" s="85"/>
      <c r="G29" s="85"/>
      <c r="H29" s="150">
        <f>J29+K29</f>
        <v>0</v>
      </c>
      <c r="I29" s="150">
        <f>'Post-Payment Practitioners&amp;Grp'!AK12</f>
        <v>0</v>
      </c>
      <c r="J29" s="150">
        <f>'Post-Payment Practitioners&amp;Grp'!AG12</f>
        <v>0</v>
      </c>
      <c r="K29" s="150">
        <f>'Post-Payment Practitioners&amp;Grp'!AI12</f>
        <v>0</v>
      </c>
      <c r="L29" s="152">
        <f>'Post-Payment Practitioners&amp;Grp'!AH12</f>
        <v>0</v>
      </c>
    </row>
    <row r="30" spans="1:12">
      <c r="A30" s="100">
        <v>5</v>
      </c>
      <c r="B30" s="87" t="s">
        <v>93</v>
      </c>
      <c r="C30" s="85"/>
      <c r="D30" s="85"/>
      <c r="E30" s="85"/>
      <c r="F30" s="85"/>
      <c r="G30" s="85"/>
      <c r="H30" s="150">
        <f t="shared" ref="H30:H35" si="2">J30+K30</f>
        <v>0</v>
      </c>
      <c r="I30" s="148">
        <f>'Post-Payment Practitioners&amp;Grp'!AK15</f>
        <v>0</v>
      </c>
      <c r="J30" s="148">
        <f>'Post-Payment Practitioners&amp;Grp'!AG15</f>
        <v>0</v>
      </c>
      <c r="K30" s="148">
        <f>'Post-Payment Practitioners&amp;Grp'!AI15</f>
        <v>0</v>
      </c>
      <c r="L30" s="149">
        <f>'Post-Payment Practitioners&amp;Grp'!AH15</f>
        <v>0</v>
      </c>
    </row>
    <row r="31" spans="1:12">
      <c r="A31" s="100">
        <v>6</v>
      </c>
      <c r="B31" s="87" t="s">
        <v>164</v>
      </c>
      <c r="C31" s="85"/>
      <c r="D31" s="85"/>
      <c r="E31" s="85"/>
      <c r="F31" s="85"/>
      <c r="G31" s="85"/>
      <c r="H31" s="150">
        <f t="shared" si="2"/>
        <v>0</v>
      </c>
      <c r="I31" s="148">
        <f>'Post-Payment Practitioners&amp;Grp'!AK18</f>
        <v>0</v>
      </c>
      <c r="J31" s="148">
        <f>'Post-Payment Practitioners&amp;Grp'!AG18</f>
        <v>0</v>
      </c>
      <c r="K31" s="148">
        <f>'Post-Payment Practitioners&amp;Grp'!AI18</f>
        <v>0</v>
      </c>
      <c r="L31" s="149">
        <f>'Post-Payment Practitioners&amp;Grp'!AH18</f>
        <v>0</v>
      </c>
    </row>
    <row r="32" spans="1:12">
      <c r="A32" s="100">
        <v>7</v>
      </c>
      <c r="B32" s="87" t="s">
        <v>75</v>
      </c>
      <c r="C32" s="85"/>
      <c r="D32" s="85"/>
      <c r="E32" s="85"/>
      <c r="F32" s="85"/>
      <c r="G32" s="85"/>
      <c r="H32" s="150">
        <f t="shared" si="2"/>
        <v>0</v>
      </c>
      <c r="I32" s="148">
        <f>'Post-Payment Practitioners&amp;Grp'!AK21</f>
        <v>0</v>
      </c>
      <c r="J32" s="148">
        <f>'Post-Payment Practitioners&amp;Grp'!AG21</f>
        <v>0</v>
      </c>
      <c r="K32" s="148">
        <f>'Post-Payment Practitioners&amp;Grp'!AI21</f>
        <v>0</v>
      </c>
      <c r="L32" s="149">
        <f>'Post-Payment Practitioners&amp;Grp'!AH21</f>
        <v>0</v>
      </c>
    </row>
    <row r="33" spans="1:12">
      <c r="A33" s="100">
        <v>8</v>
      </c>
      <c r="B33" s="87" t="s">
        <v>103</v>
      </c>
      <c r="C33" s="85"/>
      <c r="D33" s="85"/>
      <c r="E33" s="85"/>
      <c r="F33" s="85"/>
      <c r="G33" s="85"/>
      <c r="H33" s="150">
        <f>J33+K33</f>
        <v>0</v>
      </c>
      <c r="I33" s="148">
        <f>'Post-Payment Practitioners&amp;Grp'!AK24</f>
        <v>0</v>
      </c>
      <c r="J33" s="148">
        <f>'Post-Payment Practitioners&amp;Grp'!AG24</f>
        <v>0</v>
      </c>
      <c r="K33" s="148">
        <f>'Post-Payment Practitioners&amp;Grp'!AI24</f>
        <v>0</v>
      </c>
      <c r="L33" s="149">
        <f>'Post-Payment Practitioners&amp;Grp'!AH24</f>
        <v>0</v>
      </c>
    </row>
    <row r="34" spans="1:12">
      <c r="A34" s="100">
        <v>9</v>
      </c>
      <c r="B34" s="87" t="s">
        <v>104</v>
      </c>
      <c r="C34" s="85"/>
      <c r="D34" s="85"/>
      <c r="E34" s="85"/>
      <c r="F34" s="85"/>
      <c r="G34" s="85"/>
      <c r="H34" s="150">
        <f t="shared" si="2"/>
        <v>0</v>
      </c>
      <c r="I34" s="148">
        <f>'Post-Payment Practitioners&amp;Grp'!AK25</f>
        <v>0</v>
      </c>
      <c r="J34" s="148">
        <f>'Post-Payment Practitioners&amp;Grp'!AG25</f>
        <v>0</v>
      </c>
      <c r="K34" s="148">
        <f>'Post-Payment Practitioners&amp;Grp'!AI25</f>
        <v>0</v>
      </c>
      <c r="L34" s="149">
        <f>'Post-Payment Practitioners&amp;Grp'!AH25</f>
        <v>0</v>
      </c>
    </row>
    <row r="35" spans="1:12">
      <c r="A35" s="100">
        <v>10</v>
      </c>
      <c r="B35" s="87" t="s">
        <v>105</v>
      </c>
      <c r="C35" s="85"/>
      <c r="D35" s="85"/>
      <c r="E35" s="85"/>
      <c r="F35" s="85"/>
      <c r="G35" s="85"/>
      <c r="H35" s="150">
        <f t="shared" si="2"/>
        <v>0</v>
      </c>
      <c r="I35" s="148">
        <f>'Post-Payment Practitioners&amp;Grp'!AK28</f>
        <v>0</v>
      </c>
      <c r="J35" s="148">
        <f>'Post-Payment Practitioners&amp;Grp'!AG28</f>
        <v>0</v>
      </c>
      <c r="K35" s="148">
        <f>'Post-Payment Practitioners&amp;Grp'!AI28</f>
        <v>0</v>
      </c>
      <c r="L35" s="149">
        <f>'Post-Payment Practitioners&amp;Grp'!AH28</f>
        <v>0</v>
      </c>
    </row>
    <row r="36" spans="1:12">
      <c r="A36" s="100">
        <v>11</v>
      </c>
      <c r="B36" s="89" t="s">
        <v>106</v>
      </c>
      <c r="C36" s="85"/>
      <c r="D36" s="85"/>
      <c r="E36" s="85"/>
      <c r="F36" s="85"/>
      <c r="G36" s="85"/>
      <c r="H36" s="150">
        <f t="shared" ref="H36:H46" si="3">J36+K36</f>
        <v>0</v>
      </c>
      <c r="I36" s="148">
        <f>'Post-Payment Practitioners&amp;Grp'!AK29</f>
        <v>0</v>
      </c>
      <c r="J36" s="148">
        <f>'Post-Payment Practitioners&amp;Grp'!AG29</f>
        <v>0</v>
      </c>
      <c r="K36" s="148">
        <f>'Post-Payment Practitioners&amp;Grp'!AI29</f>
        <v>0</v>
      </c>
      <c r="L36" s="149">
        <f>'Post-Payment Practitioners&amp;Grp'!AH29</f>
        <v>0</v>
      </c>
    </row>
    <row r="37" spans="1:12">
      <c r="A37" s="100">
        <v>12</v>
      </c>
      <c r="B37" s="89" t="s">
        <v>86</v>
      </c>
      <c r="C37" s="85"/>
      <c r="D37" s="85"/>
      <c r="E37" s="85"/>
      <c r="F37" s="85"/>
      <c r="G37" s="85"/>
      <c r="H37" s="150">
        <f t="shared" si="3"/>
        <v>0</v>
      </c>
      <c r="I37" s="148">
        <f>'Post-Payment Practitioners&amp;Grp'!AK30</f>
        <v>0</v>
      </c>
      <c r="J37" s="148">
        <f>'Post-Payment Practitioners&amp;Grp'!AG30</f>
        <v>0</v>
      </c>
      <c r="K37" s="148">
        <f>'Post-Payment Practitioners&amp;Grp'!AI30</f>
        <v>0</v>
      </c>
      <c r="L37" s="149">
        <f>'Post-Payment Practitioners&amp;Grp'!AH30</f>
        <v>0</v>
      </c>
    </row>
    <row r="38" spans="1:12">
      <c r="A38" s="100">
        <v>13</v>
      </c>
      <c r="B38" s="89" t="s">
        <v>76</v>
      </c>
      <c r="C38" s="85"/>
      <c r="D38" s="85"/>
      <c r="E38" s="85"/>
      <c r="F38" s="85"/>
      <c r="G38" s="85"/>
      <c r="H38" s="150">
        <f t="shared" si="3"/>
        <v>0</v>
      </c>
      <c r="I38" s="148">
        <f>'Post-Payment Practitioners&amp;Grp'!AK31</f>
        <v>0</v>
      </c>
      <c r="J38" s="148">
        <f>'Post-Payment Practitioners&amp;Grp'!AG31</f>
        <v>0</v>
      </c>
      <c r="K38" s="148">
        <f>'Post-Payment Practitioners&amp;Grp'!AI31</f>
        <v>0</v>
      </c>
      <c r="L38" s="149">
        <f>'Post-Payment Practitioners&amp;Grp'!AH31</f>
        <v>0</v>
      </c>
    </row>
    <row r="39" spans="1:12">
      <c r="A39" s="100">
        <v>14</v>
      </c>
      <c r="B39" s="89" t="s">
        <v>77</v>
      </c>
      <c r="C39" s="85"/>
      <c r="D39" s="85"/>
      <c r="E39" s="85"/>
      <c r="F39" s="85"/>
      <c r="G39" s="85"/>
      <c r="H39" s="150">
        <f>J39+K39</f>
        <v>0</v>
      </c>
      <c r="I39" s="148">
        <f>'Post-Payment Practitioners&amp;Grp'!AK32</f>
        <v>0</v>
      </c>
      <c r="J39" s="148">
        <f>'Post-Payment Practitioners&amp;Grp'!AG32</f>
        <v>0</v>
      </c>
      <c r="K39" s="148">
        <f>'Post-Payment Practitioners&amp;Grp'!AI32</f>
        <v>0</v>
      </c>
      <c r="L39" s="149">
        <f>'Post-Payment Practitioners&amp;Grp'!AH32</f>
        <v>0</v>
      </c>
    </row>
    <row r="40" spans="1:12">
      <c r="A40" s="100">
        <v>15</v>
      </c>
      <c r="B40" s="89" t="s">
        <v>78</v>
      </c>
      <c r="C40" s="85"/>
      <c r="D40" s="85"/>
      <c r="E40" s="85"/>
      <c r="F40" s="85"/>
      <c r="G40" s="85"/>
      <c r="H40" s="150">
        <f>J40+K40</f>
        <v>0</v>
      </c>
      <c r="I40" s="148">
        <f>'Post-Payment Practitioners&amp;Grp'!AK33</f>
        <v>0</v>
      </c>
      <c r="J40" s="148">
        <f>'Post-Payment Practitioners&amp;Grp'!AG33</f>
        <v>0</v>
      </c>
      <c r="K40" s="148">
        <f>'Post-Payment Practitioners&amp;Grp'!AI33</f>
        <v>0</v>
      </c>
      <c r="L40" s="149">
        <f>'Post-Payment Practitioners&amp;Grp'!AH33</f>
        <v>0</v>
      </c>
    </row>
    <row r="41" spans="1:12" s="99" customFormat="1">
      <c r="A41" s="100"/>
      <c r="B41" s="85"/>
      <c r="C41" s="85"/>
      <c r="D41" s="85"/>
      <c r="E41" s="85"/>
      <c r="F41" s="85"/>
      <c r="G41" s="85"/>
      <c r="H41" s="138"/>
      <c r="I41" s="138"/>
      <c r="J41" s="138"/>
      <c r="K41" s="138"/>
      <c r="L41" s="139"/>
    </row>
    <row r="42" spans="1:12" s="99" customFormat="1" ht="27" thickBot="1">
      <c r="A42" s="100"/>
      <c r="B42" s="162" t="s">
        <v>136</v>
      </c>
      <c r="C42" s="85"/>
      <c r="D42" s="85"/>
      <c r="E42" s="85"/>
      <c r="F42" s="85"/>
      <c r="G42" s="85"/>
      <c r="H42" s="145" t="s">
        <v>148</v>
      </c>
      <c r="I42" s="146" t="s">
        <v>30</v>
      </c>
      <c r="J42" s="146" t="s">
        <v>28</v>
      </c>
      <c r="K42" s="146" t="s">
        <v>29</v>
      </c>
      <c r="L42" s="147" t="s">
        <v>11</v>
      </c>
    </row>
    <row r="43" spans="1:12" ht="14.4" thickTop="1">
      <c r="A43" s="100">
        <v>16</v>
      </c>
      <c r="B43" s="89" t="s">
        <v>101</v>
      </c>
      <c r="C43" s="85"/>
      <c r="D43" s="85"/>
      <c r="E43" s="85"/>
      <c r="F43" s="85"/>
      <c r="G43" s="85"/>
      <c r="H43" s="150">
        <f t="shared" ref="H43:H44" si="4">J43+K43</f>
        <v>0</v>
      </c>
      <c r="I43" s="148">
        <f>'Post-Payment Practitioners&amp;Grp'!AK35</f>
        <v>0</v>
      </c>
      <c r="J43" s="148">
        <f>'Post-Payment Practitioners&amp;Grp'!AG35</f>
        <v>0</v>
      </c>
      <c r="K43" s="148">
        <f>'Post-Payment Practitioners&amp;Grp'!AI35</f>
        <v>0</v>
      </c>
      <c r="L43" s="149">
        <f>'Post-Payment Practitioners&amp;Grp'!AH35</f>
        <v>0</v>
      </c>
    </row>
    <row r="44" spans="1:12">
      <c r="A44" s="100">
        <v>17</v>
      </c>
      <c r="B44" s="89" t="s">
        <v>158</v>
      </c>
      <c r="C44" s="85"/>
      <c r="D44" s="85"/>
      <c r="E44" s="85"/>
      <c r="F44" s="85"/>
      <c r="G44" s="85"/>
      <c r="H44" s="150">
        <f t="shared" si="4"/>
        <v>0</v>
      </c>
      <c r="I44" s="148">
        <f>'Post-Payment Practitioners&amp;Grp'!AK36</f>
        <v>0</v>
      </c>
      <c r="J44" s="148">
        <f>'Post-Payment Practitioners&amp;Grp'!AG36</f>
        <v>0</v>
      </c>
      <c r="K44" s="148">
        <f>'Post-Payment Practitioners&amp;Grp'!AI36</f>
        <v>0</v>
      </c>
      <c r="L44" s="149">
        <f>'Post-Payment Practitioners&amp;Grp'!AH36</f>
        <v>0</v>
      </c>
    </row>
    <row r="45" spans="1:12">
      <c r="A45" s="100">
        <v>18</v>
      </c>
      <c r="B45" s="89" t="s">
        <v>79</v>
      </c>
      <c r="C45" s="85"/>
      <c r="D45" s="85"/>
      <c r="E45" s="85"/>
      <c r="F45" s="85"/>
      <c r="G45" s="85"/>
      <c r="H45" s="150">
        <f t="shared" si="3"/>
        <v>0</v>
      </c>
      <c r="I45" s="201">
        <f>'Post-Payment Practitioners&amp;Grp'!AK37</f>
        <v>0</v>
      </c>
      <c r="J45" s="201">
        <f>'Post-Payment Practitioners&amp;Grp'!AG37</f>
        <v>0</v>
      </c>
      <c r="K45" s="201">
        <f>'Post-Payment Practitioners&amp;Grp'!AI37</f>
        <v>0</v>
      </c>
      <c r="L45" s="202">
        <f>'Post-Payment Practitioners&amp;Grp'!AH37</f>
        <v>0</v>
      </c>
    </row>
    <row r="46" spans="1:12" ht="14.4" thickBot="1">
      <c r="A46" s="100">
        <v>19</v>
      </c>
      <c r="B46" s="89" t="s">
        <v>107</v>
      </c>
      <c r="C46" s="85"/>
      <c r="D46" s="85"/>
      <c r="E46" s="85"/>
      <c r="F46" s="85"/>
      <c r="G46" s="85"/>
      <c r="H46" s="155">
        <f t="shared" si="3"/>
        <v>0</v>
      </c>
      <c r="I46" s="155">
        <f>'Post-Payment Practitioners&amp;Grp'!AK39</f>
        <v>0</v>
      </c>
      <c r="J46" s="155">
        <f>'Post-Payment Practitioners&amp;Grp'!AG39</f>
        <v>0</v>
      </c>
      <c r="K46" s="155">
        <f>'Post-Payment Practitioners&amp;Grp'!AI39</f>
        <v>0</v>
      </c>
      <c r="L46" s="156">
        <f>'Post-Payment Practitioners&amp;Grp'!AH39</f>
        <v>0</v>
      </c>
    </row>
    <row r="47" spans="1:12" ht="14.4" thickTop="1">
      <c r="A47" s="100"/>
      <c r="B47" s="85"/>
      <c r="C47" s="85"/>
      <c r="D47" s="85"/>
      <c r="E47" s="85"/>
      <c r="F47" s="85"/>
      <c r="G47" s="102" t="s">
        <v>19</v>
      </c>
      <c r="H47" s="157">
        <f>SUM(H24:H26,H29:H40,H43:H46)</f>
        <v>0</v>
      </c>
      <c r="I47" s="157">
        <f>SUM(I24:I26,I29:I40,I43:I46)</f>
        <v>0</v>
      </c>
      <c r="J47" s="157">
        <f>SUM(J24:J26,J29:J40,J43:J46)</f>
        <v>0</v>
      </c>
      <c r="K47" s="157">
        <f>SUM(K24:K26,K29:K40,K43:K46)</f>
        <v>0</v>
      </c>
      <c r="L47" s="158">
        <f>IF(SUM(J47:K47)=0,0,J47/SUM(J47:K47))</f>
        <v>0</v>
      </c>
    </row>
    <row r="48" spans="1:12">
      <c r="A48" s="97"/>
      <c r="B48" s="98"/>
      <c r="C48" s="98"/>
      <c r="D48" s="98"/>
      <c r="E48" s="98"/>
      <c r="F48" s="98"/>
      <c r="G48" s="98"/>
      <c r="H48" s="143"/>
      <c r="I48" s="143"/>
      <c r="J48" s="143"/>
      <c r="K48" s="143"/>
      <c r="L48" s="144"/>
    </row>
    <row r="49" spans="1:12">
      <c r="A49" s="103"/>
      <c r="B49" s="103"/>
      <c r="C49" s="103"/>
      <c r="D49" s="103"/>
      <c r="E49" s="103"/>
      <c r="F49" s="103"/>
      <c r="G49" s="103"/>
      <c r="H49" s="140"/>
      <c r="I49" s="140"/>
      <c r="J49" s="140"/>
      <c r="K49" s="140"/>
      <c r="L49" s="140"/>
    </row>
    <row r="50" spans="1:12">
      <c r="A50" s="103"/>
      <c r="B50" s="103"/>
      <c r="C50" s="103"/>
      <c r="D50" s="103"/>
      <c r="E50" s="103"/>
      <c r="F50" s="103"/>
      <c r="G50" s="103"/>
      <c r="H50" s="140"/>
      <c r="I50" s="140"/>
      <c r="J50" s="140"/>
      <c r="K50" s="140"/>
      <c r="L50" s="140"/>
    </row>
    <row r="51" spans="1:12">
      <c r="A51" s="103"/>
      <c r="B51" s="103"/>
      <c r="C51" s="103"/>
      <c r="D51" s="103"/>
      <c r="E51" s="103"/>
      <c r="F51" s="103"/>
      <c r="G51" s="103"/>
      <c r="H51" s="140"/>
      <c r="I51" s="140"/>
      <c r="J51" s="140"/>
      <c r="K51" s="140"/>
      <c r="L51" s="140"/>
    </row>
    <row r="52" spans="1:12">
      <c r="A52" s="103"/>
      <c r="B52" s="103"/>
      <c r="C52" s="103"/>
      <c r="D52" s="103"/>
      <c r="E52" s="103"/>
      <c r="F52" s="103"/>
      <c r="G52" s="103"/>
      <c r="H52" s="140"/>
      <c r="I52" s="140"/>
      <c r="J52" s="140"/>
      <c r="K52" s="140"/>
      <c r="L52" s="140"/>
    </row>
    <row r="53" spans="1:12">
      <c r="A53" s="103"/>
      <c r="B53" s="103"/>
      <c r="C53" s="103"/>
      <c r="D53" s="103"/>
      <c r="E53" s="103"/>
      <c r="F53" s="103"/>
      <c r="G53" s="103"/>
      <c r="H53" s="140"/>
      <c r="I53" s="140"/>
      <c r="J53" s="140"/>
      <c r="K53" s="140"/>
      <c r="L53" s="140"/>
    </row>
    <row r="54" spans="1:12">
      <c r="A54" s="103"/>
      <c r="B54" s="103"/>
      <c r="C54" s="103"/>
      <c r="D54" s="103"/>
      <c r="E54" s="103"/>
      <c r="F54" s="103"/>
      <c r="G54" s="103"/>
      <c r="H54" s="140"/>
      <c r="I54" s="140"/>
      <c r="J54" s="140"/>
      <c r="K54" s="140"/>
      <c r="L54" s="140"/>
    </row>
    <row r="55" spans="1:12">
      <c r="A55" s="103"/>
      <c r="B55" s="103"/>
      <c r="C55" s="103"/>
      <c r="D55" s="103"/>
      <c r="E55" s="103"/>
      <c r="F55" s="103"/>
      <c r="G55" s="103"/>
      <c r="H55" s="140"/>
      <c r="I55" s="140"/>
      <c r="J55" s="140"/>
      <c r="K55" s="140"/>
      <c r="L55" s="140"/>
    </row>
    <row r="56" spans="1:12">
      <c r="A56" s="103"/>
      <c r="B56" s="103"/>
      <c r="C56" s="103"/>
      <c r="D56" s="103"/>
      <c r="E56" s="103"/>
      <c r="F56" s="103"/>
      <c r="G56" s="103"/>
      <c r="H56" s="140"/>
      <c r="I56" s="140"/>
      <c r="J56" s="140"/>
      <c r="K56" s="140"/>
      <c r="L56" s="140"/>
    </row>
    <row r="62" spans="1:12" ht="13.2">
      <c r="A62"/>
      <c r="B62"/>
      <c r="C62"/>
      <c r="D62"/>
      <c r="E62"/>
      <c r="F62"/>
      <c r="G62"/>
      <c r="H62"/>
      <c r="I62"/>
      <c r="J62"/>
      <c r="K62"/>
      <c r="L62"/>
    </row>
    <row r="63" spans="1:12" ht="13.2">
      <c r="A63"/>
      <c r="B63"/>
      <c r="C63"/>
      <c r="D63"/>
      <c r="E63"/>
      <c r="F63"/>
      <c r="G63"/>
      <c r="H63"/>
      <c r="I63"/>
      <c r="J63"/>
      <c r="K63"/>
      <c r="L63"/>
    </row>
    <row r="64" spans="1:12" ht="13.2">
      <c r="A64"/>
      <c r="B64"/>
      <c r="C64"/>
      <c r="D64"/>
      <c r="E64"/>
      <c r="F64"/>
      <c r="G64"/>
      <c r="H64"/>
      <c r="I64"/>
      <c r="J64"/>
      <c r="K64"/>
      <c r="L64"/>
    </row>
    <row r="65" spans="1:12" ht="13.2">
      <c r="A65"/>
      <c r="B65"/>
      <c r="C65"/>
      <c r="D65"/>
      <c r="E65"/>
      <c r="F65"/>
      <c r="G65"/>
      <c r="H65"/>
      <c r="I65"/>
      <c r="J65"/>
      <c r="K65"/>
      <c r="L65"/>
    </row>
    <row r="66" spans="1:12" ht="13.2">
      <c r="A66"/>
      <c r="B66"/>
      <c r="C66"/>
      <c r="D66"/>
      <c r="E66"/>
      <c r="F66"/>
      <c r="G66"/>
      <c r="H66"/>
      <c r="I66"/>
      <c r="J66"/>
      <c r="K66"/>
      <c r="L66"/>
    </row>
    <row r="67" spans="1:12" ht="13.2">
      <c r="A67"/>
      <c r="B67"/>
      <c r="C67"/>
      <c r="D67"/>
      <c r="E67"/>
      <c r="F67"/>
      <c r="G67"/>
      <c r="H67"/>
      <c r="I67"/>
      <c r="J67"/>
      <c r="K67"/>
      <c r="L67"/>
    </row>
    <row r="68" spans="1:12" ht="13.2">
      <c r="A68"/>
      <c r="B68"/>
      <c r="C68"/>
      <c r="D68"/>
      <c r="E68"/>
      <c r="F68"/>
      <c r="G68"/>
      <c r="H68"/>
      <c r="I68"/>
      <c r="J68"/>
      <c r="K68"/>
      <c r="L68"/>
    </row>
    <row r="69" spans="1:12" ht="13.2">
      <c r="A69"/>
      <c r="B69"/>
      <c r="C69"/>
      <c r="D69"/>
      <c r="E69"/>
      <c r="F69"/>
      <c r="G69"/>
      <c r="H69"/>
      <c r="I69"/>
      <c r="J69"/>
      <c r="K69"/>
      <c r="L69"/>
    </row>
    <row r="70" spans="1:12" ht="13.2">
      <c r="A70"/>
      <c r="B70"/>
      <c r="C70"/>
      <c r="D70"/>
      <c r="E70"/>
      <c r="F70"/>
      <c r="G70"/>
      <c r="H70"/>
      <c r="I70"/>
      <c r="J70"/>
      <c r="K70"/>
      <c r="L70"/>
    </row>
    <row r="71" spans="1:12" ht="13.2">
      <c r="A71"/>
      <c r="B71"/>
      <c r="C71"/>
      <c r="D71"/>
      <c r="E71"/>
      <c r="F71"/>
      <c r="G71"/>
      <c r="H71"/>
      <c r="I71"/>
      <c r="J71"/>
      <c r="K71"/>
      <c r="L71"/>
    </row>
    <row r="72" spans="1:12" ht="13.2">
      <c r="A72"/>
      <c r="B72"/>
      <c r="C72"/>
      <c r="D72"/>
      <c r="E72"/>
      <c r="F72"/>
      <c r="G72"/>
      <c r="H72"/>
      <c r="I72"/>
      <c r="J72"/>
      <c r="K72"/>
      <c r="L72"/>
    </row>
    <row r="73" spans="1:12" ht="13.2">
      <c r="A73"/>
      <c r="B73"/>
      <c r="C73"/>
      <c r="D73"/>
      <c r="E73"/>
      <c r="F73"/>
      <c r="G73"/>
      <c r="H73"/>
      <c r="I73"/>
      <c r="J73"/>
      <c r="K73"/>
      <c r="L73"/>
    </row>
    <row r="74" spans="1:12" ht="13.2">
      <c r="A74"/>
      <c r="B74"/>
      <c r="C74"/>
      <c r="D74"/>
      <c r="E74"/>
      <c r="F74"/>
      <c r="G74"/>
      <c r="H74"/>
      <c r="I74"/>
      <c r="J74"/>
      <c r="K74"/>
      <c r="L74"/>
    </row>
    <row r="75" spans="1:12" ht="13.2">
      <c r="A75"/>
      <c r="B75"/>
      <c r="C75"/>
      <c r="D75"/>
      <c r="E75"/>
      <c r="F75"/>
      <c r="G75"/>
      <c r="H75"/>
      <c r="I75"/>
      <c r="J75"/>
      <c r="K75"/>
      <c r="L75"/>
    </row>
    <row r="76" spans="1:12" ht="13.2">
      <c r="A76"/>
      <c r="B76"/>
      <c r="C76"/>
      <c r="D76"/>
      <c r="E76"/>
      <c r="F76"/>
      <c r="G76"/>
      <c r="H76"/>
      <c r="I76"/>
      <c r="J76"/>
      <c r="K76"/>
      <c r="L76"/>
    </row>
    <row r="77" spans="1:12" ht="13.2">
      <c r="A77"/>
      <c r="B77"/>
      <c r="C77"/>
      <c r="D77"/>
      <c r="E77"/>
      <c r="F77"/>
      <c r="G77"/>
      <c r="H77"/>
      <c r="I77"/>
      <c r="J77"/>
      <c r="K77"/>
      <c r="L77"/>
    </row>
    <row r="78" spans="1:12" ht="13.2">
      <c r="A78"/>
      <c r="B78"/>
      <c r="C78"/>
      <c r="D78"/>
      <c r="E78"/>
      <c r="F78"/>
      <c r="G78"/>
      <c r="H78"/>
      <c r="I78"/>
      <c r="J78"/>
      <c r="K78"/>
      <c r="L78"/>
    </row>
    <row r="79" spans="1:12" ht="13.2">
      <c r="A79"/>
      <c r="B79"/>
      <c r="C79"/>
      <c r="D79"/>
      <c r="E79"/>
      <c r="F79"/>
      <c r="G79"/>
      <c r="H79"/>
      <c r="I79"/>
      <c r="J79"/>
      <c r="K79"/>
      <c r="L79"/>
    </row>
    <row r="80" spans="1:12" ht="13.2">
      <c r="A80"/>
      <c r="B80"/>
      <c r="C80"/>
      <c r="D80"/>
      <c r="E80"/>
      <c r="F80"/>
      <c r="G80"/>
      <c r="H80"/>
      <c r="I80"/>
      <c r="J80"/>
      <c r="K80"/>
      <c r="L80"/>
    </row>
    <row r="81" spans="1:12" ht="13.2">
      <c r="A81"/>
      <c r="B81"/>
      <c r="C81"/>
      <c r="D81"/>
      <c r="E81"/>
      <c r="F81"/>
      <c r="G81"/>
      <c r="H81"/>
      <c r="I81"/>
      <c r="J81"/>
      <c r="K81"/>
      <c r="L81"/>
    </row>
    <row r="82" spans="1:12" ht="13.2">
      <c r="A82"/>
      <c r="B82"/>
      <c r="C82"/>
      <c r="D82"/>
      <c r="E82"/>
      <c r="F82"/>
      <c r="G82"/>
      <c r="H82"/>
      <c r="I82"/>
      <c r="J82"/>
      <c r="K82"/>
      <c r="L82"/>
    </row>
    <row r="83" spans="1:12" ht="13.2">
      <c r="A83"/>
      <c r="B83"/>
      <c r="C83"/>
      <c r="D83"/>
      <c r="E83"/>
      <c r="F83"/>
      <c r="G83"/>
      <c r="H83"/>
      <c r="I83"/>
      <c r="J83"/>
      <c r="K83"/>
      <c r="L83"/>
    </row>
    <row r="84" spans="1:12" ht="13.2">
      <c r="A84"/>
      <c r="B84"/>
      <c r="C84"/>
      <c r="D84"/>
      <c r="E84"/>
      <c r="F84"/>
      <c r="G84"/>
      <c r="H84"/>
      <c r="I84"/>
      <c r="J84"/>
      <c r="K84"/>
      <c r="L84"/>
    </row>
    <row r="85" spans="1:12" ht="13.2">
      <c r="A85"/>
      <c r="B85"/>
      <c r="C85"/>
      <c r="D85"/>
      <c r="E85"/>
      <c r="F85"/>
      <c r="G85"/>
      <c r="H85"/>
      <c r="I85"/>
      <c r="J85"/>
      <c r="K85"/>
      <c r="L85"/>
    </row>
    <row r="86" spans="1:12" ht="13.2">
      <c r="A86"/>
      <c r="B86"/>
      <c r="C86"/>
      <c r="D86"/>
      <c r="E86"/>
      <c r="F86"/>
      <c r="G86"/>
      <c r="H86"/>
      <c r="I86"/>
      <c r="J86"/>
      <c r="K86"/>
      <c r="L86"/>
    </row>
    <row r="87" spans="1:12" ht="13.2">
      <c r="A87"/>
      <c r="B87"/>
      <c r="C87"/>
      <c r="D87"/>
      <c r="E87"/>
      <c r="F87"/>
      <c r="G87"/>
      <c r="H87"/>
      <c r="I87"/>
      <c r="J87"/>
      <c r="K87"/>
      <c r="L87"/>
    </row>
    <row r="88" spans="1:12" ht="13.2">
      <c r="A88"/>
      <c r="B88"/>
      <c r="C88"/>
      <c r="D88"/>
      <c r="E88"/>
      <c r="F88"/>
      <c r="G88"/>
      <c r="H88"/>
      <c r="I88"/>
      <c r="J88"/>
      <c r="K88"/>
      <c r="L88"/>
    </row>
    <row r="89" spans="1:12" ht="13.2">
      <c r="A89"/>
      <c r="B89"/>
      <c r="C89"/>
      <c r="D89"/>
      <c r="E89"/>
      <c r="F89"/>
      <c r="G89"/>
      <c r="H89"/>
      <c r="I89"/>
      <c r="J89"/>
      <c r="K89"/>
      <c r="L89"/>
    </row>
    <row r="90" spans="1:12" ht="13.2">
      <c r="A90"/>
      <c r="B90"/>
      <c r="C90"/>
      <c r="D90"/>
      <c r="E90"/>
      <c r="F90"/>
      <c r="G90"/>
      <c r="H90"/>
      <c r="I90"/>
      <c r="J90"/>
      <c r="K90"/>
      <c r="L90"/>
    </row>
    <row r="91" spans="1:12" ht="13.2">
      <c r="A91"/>
      <c r="B91"/>
      <c r="C91"/>
      <c r="D91"/>
      <c r="E91"/>
      <c r="F91"/>
      <c r="G91"/>
      <c r="H91"/>
      <c r="I91"/>
      <c r="J91"/>
      <c r="K91"/>
      <c r="L91"/>
    </row>
    <row r="92" spans="1:12" ht="13.2">
      <c r="A92"/>
      <c r="B92"/>
      <c r="C92"/>
      <c r="D92"/>
      <c r="E92"/>
      <c r="F92"/>
      <c r="G92"/>
      <c r="H92"/>
      <c r="I92"/>
      <c r="J92"/>
      <c r="K92"/>
      <c r="L92"/>
    </row>
    <row r="93" spans="1:12" ht="13.2">
      <c r="A93"/>
      <c r="B93"/>
      <c r="C93"/>
      <c r="D93"/>
      <c r="E93"/>
      <c r="F93"/>
      <c r="G93"/>
      <c r="H93"/>
      <c r="I93"/>
      <c r="J93"/>
      <c r="K93"/>
      <c r="L93"/>
    </row>
    <row r="94" spans="1:12" ht="13.2">
      <c r="A94"/>
      <c r="B94"/>
      <c r="C94"/>
      <c r="D94"/>
      <c r="E94"/>
      <c r="F94"/>
      <c r="G94"/>
      <c r="H94"/>
      <c r="I94"/>
      <c r="J94"/>
      <c r="K94"/>
      <c r="L94"/>
    </row>
    <row r="95" spans="1:12" ht="13.2">
      <c r="A95"/>
      <c r="B95"/>
      <c r="C95"/>
      <c r="D95"/>
      <c r="E95"/>
      <c r="F95"/>
      <c r="G95"/>
      <c r="H95"/>
      <c r="I95"/>
      <c r="J95"/>
      <c r="K95"/>
      <c r="L95"/>
    </row>
    <row r="96" spans="1:12" ht="13.2">
      <c r="A96"/>
      <c r="B96"/>
      <c r="C96"/>
      <c r="D96"/>
      <c r="E96"/>
      <c r="F96"/>
      <c r="G96"/>
      <c r="H96"/>
      <c r="I96"/>
      <c r="J96"/>
      <c r="K96"/>
      <c r="L96"/>
    </row>
    <row r="97" spans="1:12" ht="13.2">
      <c r="A97"/>
      <c r="B97"/>
      <c r="C97"/>
      <c r="D97"/>
      <c r="E97"/>
      <c r="F97"/>
      <c r="G97"/>
      <c r="H97"/>
      <c r="I97"/>
      <c r="J97"/>
      <c r="K97"/>
      <c r="L97"/>
    </row>
    <row r="98" spans="1:12" ht="13.2">
      <c r="A98"/>
      <c r="B98"/>
      <c r="C98"/>
      <c r="D98"/>
      <c r="E98"/>
      <c r="F98"/>
      <c r="G98"/>
      <c r="H98"/>
      <c r="I98"/>
      <c r="J98"/>
      <c r="K98"/>
      <c r="L98"/>
    </row>
    <row r="99" spans="1:12" ht="13.2">
      <c r="A99"/>
      <c r="B99"/>
      <c r="C99"/>
      <c r="D99"/>
      <c r="E99"/>
      <c r="F99"/>
      <c r="G99"/>
      <c r="H99"/>
      <c r="I99"/>
      <c r="J99"/>
      <c r="K99"/>
      <c r="L99"/>
    </row>
    <row r="100" spans="1:12" ht="13.2">
      <c r="A100"/>
      <c r="B100"/>
      <c r="C100"/>
      <c r="D100"/>
      <c r="E100"/>
      <c r="F100"/>
      <c r="G100"/>
      <c r="H100"/>
      <c r="I100"/>
      <c r="J100"/>
      <c r="K100"/>
      <c r="L100"/>
    </row>
    <row r="101" spans="1:12" ht="13.2">
      <c r="A101"/>
      <c r="B101"/>
      <c r="C101"/>
      <c r="D101"/>
      <c r="E101"/>
      <c r="F101"/>
      <c r="G101"/>
      <c r="H101"/>
      <c r="I101"/>
      <c r="J101"/>
      <c r="K101"/>
      <c r="L101"/>
    </row>
    <row r="102" spans="1:12" ht="13.2">
      <c r="A102"/>
      <c r="B102"/>
      <c r="C102"/>
      <c r="D102"/>
      <c r="E102"/>
      <c r="F102"/>
      <c r="G102"/>
      <c r="H102"/>
      <c r="I102"/>
      <c r="J102"/>
      <c r="K102"/>
      <c r="L102"/>
    </row>
    <row r="103" spans="1:12" ht="13.2">
      <c r="A103"/>
      <c r="B103"/>
      <c r="C103"/>
      <c r="D103"/>
      <c r="E103"/>
      <c r="F103"/>
      <c r="G103"/>
      <c r="H103"/>
      <c r="I103"/>
      <c r="J103"/>
      <c r="K103"/>
      <c r="L103"/>
    </row>
    <row r="104" spans="1:12" ht="13.2">
      <c r="A104"/>
      <c r="B104"/>
      <c r="C104"/>
      <c r="D104"/>
      <c r="E104"/>
      <c r="F104"/>
      <c r="G104"/>
      <c r="H104"/>
      <c r="I104"/>
      <c r="J104"/>
      <c r="K104"/>
      <c r="L104"/>
    </row>
    <row r="105" spans="1:12" ht="13.2">
      <c r="A105"/>
      <c r="B105"/>
      <c r="C105"/>
      <c r="D105"/>
      <c r="E105"/>
      <c r="F105"/>
      <c r="G105"/>
      <c r="H105"/>
      <c r="I105"/>
      <c r="J105"/>
      <c r="K105"/>
      <c r="L105"/>
    </row>
    <row r="106" spans="1:12" ht="13.2">
      <c r="A106"/>
      <c r="B106"/>
      <c r="C106"/>
      <c r="D106"/>
      <c r="E106"/>
      <c r="F106"/>
      <c r="G106"/>
      <c r="H106"/>
      <c r="I106"/>
      <c r="J106"/>
      <c r="K106"/>
      <c r="L106"/>
    </row>
    <row r="107" spans="1:12" ht="13.2">
      <c r="A107"/>
      <c r="B107"/>
      <c r="C107"/>
      <c r="D107"/>
      <c r="E107"/>
      <c r="F107"/>
      <c r="G107"/>
      <c r="H107"/>
      <c r="I107"/>
      <c r="J107"/>
      <c r="K107"/>
      <c r="L107"/>
    </row>
    <row r="108" spans="1:12" ht="13.2">
      <c r="A108"/>
      <c r="B108"/>
      <c r="C108"/>
      <c r="D108"/>
      <c r="E108"/>
      <c r="F108"/>
      <c r="G108"/>
      <c r="H108"/>
      <c r="I108"/>
      <c r="J108"/>
      <c r="K108"/>
      <c r="L108"/>
    </row>
    <row r="109" spans="1:12" ht="13.2">
      <c r="A109"/>
      <c r="B109"/>
      <c r="C109"/>
      <c r="D109"/>
      <c r="E109"/>
      <c r="F109"/>
      <c r="G109"/>
      <c r="H109"/>
      <c r="I109"/>
      <c r="J109"/>
      <c r="K109"/>
      <c r="L109"/>
    </row>
    <row r="110" spans="1:12" ht="13.2">
      <c r="A110"/>
      <c r="B110"/>
      <c r="C110"/>
      <c r="D110"/>
      <c r="E110"/>
      <c r="F110"/>
      <c r="G110"/>
      <c r="H110"/>
      <c r="I110"/>
      <c r="J110"/>
      <c r="K110"/>
      <c r="L110"/>
    </row>
    <row r="111" spans="1:12" ht="13.2">
      <c r="A111"/>
      <c r="B111"/>
      <c r="C111"/>
      <c r="D111"/>
      <c r="E111"/>
      <c r="F111"/>
      <c r="G111"/>
      <c r="H111"/>
      <c r="I111"/>
      <c r="J111"/>
      <c r="K111"/>
      <c r="L111"/>
    </row>
    <row r="112" spans="1:12" ht="13.2">
      <c r="A112"/>
      <c r="B112"/>
      <c r="C112"/>
      <c r="D112"/>
      <c r="E112"/>
      <c r="F112"/>
      <c r="G112"/>
      <c r="H112"/>
      <c r="I112"/>
      <c r="J112"/>
      <c r="K112"/>
      <c r="L112"/>
    </row>
    <row r="113" spans="1:12" ht="13.2">
      <c r="A113"/>
      <c r="B113"/>
      <c r="C113"/>
      <c r="D113"/>
      <c r="E113"/>
      <c r="F113"/>
      <c r="G113"/>
      <c r="H113"/>
      <c r="I113"/>
      <c r="J113"/>
      <c r="K113"/>
      <c r="L113"/>
    </row>
    <row r="114" spans="1:12" ht="13.2">
      <c r="A114"/>
      <c r="B114"/>
      <c r="C114"/>
      <c r="D114"/>
      <c r="E114"/>
      <c r="F114"/>
      <c r="G114"/>
      <c r="H114"/>
      <c r="I114"/>
      <c r="J114"/>
      <c r="K114"/>
      <c r="L114"/>
    </row>
    <row r="115" spans="1:12" ht="13.2">
      <c r="A115"/>
      <c r="B115"/>
      <c r="C115"/>
      <c r="D115"/>
      <c r="E115"/>
      <c r="F115"/>
      <c r="G115"/>
      <c r="H115"/>
      <c r="I115"/>
      <c r="J115"/>
      <c r="K115"/>
      <c r="L115"/>
    </row>
    <row r="116" spans="1:12" ht="13.2">
      <c r="A116"/>
      <c r="B116"/>
      <c r="C116"/>
      <c r="D116"/>
      <c r="E116"/>
      <c r="F116"/>
      <c r="G116"/>
      <c r="H116"/>
      <c r="I116"/>
      <c r="J116"/>
      <c r="K116"/>
      <c r="L116"/>
    </row>
    <row r="117" spans="1:12" ht="13.2">
      <c r="A117"/>
      <c r="B117"/>
      <c r="C117"/>
      <c r="D117"/>
      <c r="E117"/>
      <c r="F117"/>
      <c r="G117"/>
      <c r="H117"/>
      <c r="I117"/>
      <c r="J117"/>
      <c r="K117"/>
      <c r="L117"/>
    </row>
    <row r="118" spans="1:12" ht="13.2">
      <c r="A118"/>
      <c r="B118"/>
      <c r="C118"/>
      <c r="D118"/>
      <c r="E118"/>
      <c r="F118"/>
      <c r="G118"/>
      <c r="H118"/>
      <c r="I118"/>
      <c r="J118"/>
      <c r="K118"/>
      <c r="L118"/>
    </row>
    <row r="119" spans="1:12" ht="13.2">
      <c r="A119"/>
      <c r="B119"/>
      <c r="C119"/>
      <c r="D119"/>
      <c r="E119"/>
      <c r="F119"/>
      <c r="G119"/>
      <c r="H119"/>
      <c r="I119"/>
      <c r="J119"/>
      <c r="K119"/>
      <c r="L119"/>
    </row>
    <row r="120" spans="1:12" ht="13.2">
      <c r="A120"/>
      <c r="B120"/>
      <c r="C120"/>
      <c r="D120"/>
      <c r="E120"/>
      <c r="F120"/>
      <c r="G120"/>
      <c r="H120"/>
      <c r="I120"/>
      <c r="J120"/>
      <c r="K120"/>
      <c r="L120"/>
    </row>
    <row r="121" spans="1:12" ht="13.2">
      <c r="A121"/>
      <c r="B121"/>
      <c r="C121"/>
      <c r="D121"/>
      <c r="E121"/>
      <c r="F121"/>
      <c r="G121"/>
      <c r="H121"/>
      <c r="I121"/>
      <c r="J121"/>
      <c r="K121"/>
      <c r="L121"/>
    </row>
    <row r="122" spans="1:12" ht="13.2">
      <c r="A122"/>
      <c r="B122"/>
      <c r="C122"/>
      <c r="D122"/>
      <c r="E122"/>
      <c r="F122"/>
      <c r="G122"/>
      <c r="H122"/>
      <c r="I122"/>
      <c r="J122"/>
      <c r="K122"/>
      <c r="L122"/>
    </row>
    <row r="123" spans="1:12" ht="13.2">
      <c r="A123"/>
      <c r="B123"/>
      <c r="C123"/>
      <c r="D123"/>
      <c r="E123"/>
      <c r="F123"/>
      <c r="G123"/>
      <c r="H123"/>
      <c r="I123"/>
      <c r="J123"/>
      <c r="K123"/>
      <c r="L123"/>
    </row>
    <row r="124" spans="1:12" ht="13.2">
      <c r="A124"/>
      <c r="B124"/>
      <c r="C124"/>
      <c r="D124"/>
      <c r="E124"/>
      <c r="F124"/>
      <c r="G124"/>
      <c r="H124"/>
      <c r="I124"/>
      <c r="J124"/>
      <c r="K124"/>
      <c r="L124"/>
    </row>
    <row r="125" spans="1:12" ht="13.2">
      <c r="A125"/>
      <c r="B125"/>
      <c r="C125"/>
      <c r="D125"/>
      <c r="E125"/>
      <c r="F125"/>
      <c r="G125"/>
      <c r="H125"/>
      <c r="I125"/>
      <c r="J125"/>
      <c r="K125"/>
      <c r="L125"/>
    </row>
    <row r="126" spans="1:12" ht="13.2">
      <c r="A126"/>
      <c r="B126"/>
      <c r="C126"/>
      <c r="D126"/>
      <c r="E126"/>
      <c r="F126"/>
      <c r="G126"/>
      <c r="H126"/>
      <c r="I126"/>
      <c r="J126"/>
      <c r="K126"/>
      <c r="L126"/>
    </row>
    <row r="127" spans="1:12" ht="13.2">
      <c r="A127"/>
      <c r="B127"/>
      <c r="C127"/>
      <c r="D127"/>
      <c r="E127"/>
      <c r="F127"/>
      <c r="G127"/>
      <c r="H127"/>
      <c r="I127"/>
      <c r="J127"/>
      <c r="K127"/>
      <c r="L127"/>
    </row>
    <row r="128" spans="1:12" ht="13.2">
      <c r="A128"/>
      <c r="B128"/>
      <c r="C128"/>
      <c r="D128"/>
      <c r="E128"/>
      <c r="F128"/>
      <c r="G128"/>
      <c r="H128"/>
      <c r="I128"/>
      <c r="J128"/>
      <c r="K128"/>
      <c r="L128"/>
    </row>
    <row r="129" spans="1:12" ht="13.2">
      <c r="A129"/>
      <c r="B129"/>
      <c r="C129"/>
      <c r="D129"/>
      <c r="E129"/>
      <c r="F129"/>
      <c r="G129"/>
      <c r="H129"/>
      <c r="I129"/>
      <c r="J129"/>
      <c r="K129"/>
      <c r="L129"/>
    </row>
    <row r="130" spans="1:12" ht="13.2">
      <c r="A130"/>
      <c r="B130"/>
      <c r="C130"/>
      <c r="D130"/>
      <c r="E130"/>
      <c r="F130"/>
      <c r="G130"/>
      <c r="H130"/>
      <c r="I130"/>
      <c r="J130"/>
      <c r="K130"/>
      <c r="L130"/>
    </row>
    <row r="131" spans="1:12" ht="13.2">
      <c r="A131"/>
      <c r="B131"/>
      <c r="C131"/>
      <c r="D131"/>
      <c r="E131"/>
      <c r="F131"/>
      <c r="G131"/>
      <c r="H131"/>
      <c r="I131"/>
      <c r="J131"/>
      <c r="K131"/>
      <c r="L131"/>
    </row>
    <row r="132" spans="1:12" ht="13.2">
      <c r="A132"/>
      <c r="B132"/>
      <c r="C132"/>
      <c r="D132"/>
      <c r="E132"/>
      <c r="F132"/>
      <c r="G132"/>
      <c r="H132"/>
      <c r="I132"/>
      <c r="J132"/>
      <c r="K132"/>
      <c r="L132"/>
    </row>
    <row r="133" spans="1:12" ht="13.2">
      <c r="A133"/>
      <c r="B133"/>
      <c r="C133"/>
      <c r="D133"/>
      <c r="E133"/>
      <c r="F133"/>
      <c r="G133"/>
      <c r="H133"/>
      <c r="I133"/>
      <c r="J133"/>
      <c r="K133"/>
      <c r="L133"/>
    </row>
    <row r="134" spans="1:12" ht="13.2">
      <c r="A134"/>
      <c r="B134"/>
      <c r="C134"/>
      <c r="D134"/>
      <c r="E134"/>
      <c r="F134"/>
      <c r="G134"/>
      <c r="H134"/>
      <c r="I134"/>
      <c r="J134"/>
      <c r="K134"/>
      <c r="L134"/>
    </row>
    <row r="135" spans="1:12" ht="13.2">
      <c r="A135"/>
      <c r="B135"/>
      <c r="C135"/>
      <c r="D135"/>
      <c r="E135"/>
      <c r="F135"/>
      <c r="G135"/>
      <c r="H135"/>
      <c r="I135"/>
      <c r="J135"/>
      <c r="K135"/>
      <c r="L135"/>
    </row>
    <row r="136" spans="1:12" ht="13.2">
      <c r="A136"/>
      <c r="B136"/>
      <c r="C136"/>
      <c r="D136"/>
      <c r="E136"/>
      <c r="F136"/>
      <c r="G136"/>
      <c r="H136"/>
      <c r="I136"/>
      <c r="J136"/>
      <c r="K136"/>
      <c r="L136"/>
    </row>
    <row r="137" spans="1:12" ht="13.2">
      <c r="A137"/>
      <c r="B137"/>
      <c r="C137"/>
      <c r="D137"/>
      <c r="E137"/>
      <c r="F137"/>
      <c r="G137"/>
      <c r="H137"/>
      <c r="I137"/>
      <c r="J137"/>
      <c r="K137"/>
      <c r="L137"/>
    </row>
    <row r="138" spans="1:12" ht="13.2">
      <c r="A138"/>
      <c r="B138"/>
      <c r="C138"/>
      <c r="D138"/>
      <c r="E138"/>
      <c r="F138"/>
      <c r="G138"/>
      <c r="H138"/>
      <c r="I138"/>
      <c r="J138"/>
      <c r="K138"/>
      <c r="L138"/>
    </row>
    <row r="139" spans="1:12" ht="13.2">
      <c r="A139"/>
      <c r="B139"/>
      <c r="C139"/>
      <c r="D139"/>
      <c r="E139"/>
      <c r="F139"/>
      <c r="G139"/>
      <c r="H139"/>
      <c r="I139"/>
      <c r="J139"/>
      <c r="K139"/>
      <c r="L139"/>
    </row>
    <row r="140" spans="1:12" ht="13.2">
      <c r="A140"/>
      <c r="B140"/>
      <c r="C140"/>
      <c r="D140"/>
      <c r="E140"/>
      <c r="F140"/>
      <c r="G140"/>
      <c r="H140"/>
      <c r="I140"/>
      <c r="J140"/>
      <c r="K140"/>
      <c r="L140"/>
    </row>
    <row r="141" spans="1:12" ht="13.2">
      <c r="A141"/>
      <c r="B141"/>
      <c r="C141"/>
      <c r="D141"/>
      <c r="E141"/>
      <c r="F141"/>
      <c r="G141"/>
      <c r="H141"/>
      <c r="I141"/>
      <c r="J141"/>
      <c r="K141"/>
      <c r="L141"/>
    </row>
    <row r="142" spans="1:12" ht="13.2">
      <c r="A142"/>
      <c r="B142"/>
      <c r="C142"/>
      <c r="D142"/>
      <c r="E142"/>
      <c r="F142"/>
      <c r="G142"/>
      <c r="H142"/>
      <c r="I142"/>
      <c r="J142"/>
      <c r="K142"/>
      <c r="L142"/>
    </row>
    <row r="143" spans="1:12" ht="13.2">
      <c r="A143"/>
      <c r="B143"/>
      <c r="C143"/>
      <c r="D143"/>
      <c r="E143"/>
      <c r="F143"/>
      <c r="G143"/>
      <c r="H143"/>
      <c r="I143"/>
      <c r="J143"/>
      <c r="K143"/>
      <c r="L143"/>
    </row>
    <row r="144" spans="1:12" ht="13.2">
      <c r="A144"/>
      <c r="B144"/>
      <c r="C144"/>
      <c r="D144"/>
      <c r="E144"/>
      <c r="F144"/>
      <c r="G144"/>
      <c r="H144"/>
      <c r="I144"/>
      <c r="J144"/>
      <c r="K144"/>
      <c r="L144"/>
    </row>
    <row r="145" spans="1:12" ht="13.2">
      <c r="A145"/>
      <c r="B145"/>
      <c r="C145"/>
      <c r="D145"/>
      <c r="E145"/>
      <c r="F145"/>
      <c r="G145"/>
      <c r="H145"/>
      <c r="I145"/>
      <c r="J145"/>
      <c r="K145"/>
      <c r="L145"/>
    </row>
    <row r="146" spans="1:12" ht="13.2">
      <c r="A146"/>
      <c r="B146"/>
      <c r="C146"/>
      <c r="D146"/>
      <c r="E146"/>
      <c r="F146"/>
      <c r="G146"/>
      <c r="H146"/>
      <c r="I146"/>
      <c r="J146"/>
      <c r="K146"/>
      <c r="L146"/>
    </row>
    <row r="147" spans="1:12" ht="13.2">
      <c r="A147"/>
      <c r="B147"/>
      <c r="C147"/>
      <c r="D147"/>
      <c r="E147"/>
      <c r="F147"/>
      <c r="G147"/>
      <c r="H147"/>
      <c r="I147"/>
      <c r="J147"/>
      <c r="K147"/>
      <c r="L147"/>
    </row>
    <row r="148" spans="1:12" ht="13.2">
      <c r="A148"/>
      <c r="B148"/>
      <c r="C148"/>
      <c r="D148"/>
      <c r="E148"/>
      <c r="F148"/>
      <c r="G148"/>
      <c r="H148"/>
      <c r="I148"/>
      <c r="J148"/>
      <c r="K148"/>
      <c r="L148"/>
    </row>
    <row r="149" spans="1:12" ht="13.2">
      <c r="A149"/>
      <c r="B149"/>
      <c r="C149"/>
      <c r="D149"/>
      <c r="E149"/>
      <c r="F149"/>
      <c r="G149"/>
      <c r="H149"/>
      <c r="I149"/>
      <c r="J149"/>
      <c r="K149"/>
      <c r="L149"/>
    </row>
    <row r="150" spans="1:12" ht="13.2">
      <c r="A150"/>
      <c r="B150"/>
      <c r="C150"/>
      <c r="D150"/>
      <c r="E150"/>
      <c r="F150"/>
      <c r="G150"/>
      <c r="H150"/>
      <c r="I150"/>
      <c r="J150"/>
      <c r="K150"/>
      <c r="L150"/>
    </row>
    <row r="151" spans="1:12" ht="13.2">
      <c r="A151"/>
      <c r="B151"/>
      <c r="C151"/>
      <c r="D151"/>
      <c r="E151"/>
      <c r="F151"/>
      <c r="G151"/>
      <c r="H151"/>
      <c r="I151"/>
      <c r="J151"/>
      <c r="K151"/>
      <c r="L151"/>
    </row>
    <row r="152" spans="1:12" ht="13.2">
      <c r="A152"/>
      <c r="B152"/>
      <c r="C152"/>
      <c r="D152"/>
      <c r="E152"/>
      <c r="F152"/>
      <c r="G152"/>
      <c r="H152"/>
      <c r="I152"/>
      <c r="J152"/>
      <c r="K152"/>
      <c r="L152"/>
    </row>
    <row r="153" spans="1:12" ht="13.2">
      <c r="A153"/>
      <c r="B153"/>
      <c r="C153"/>
      <c r="D153"/>
      <c r="E153"/>
      <c r="F153"/>
      <c r="G153"/>
      <c r="H153"/>
      <c r="I153"/>
      <c r="J153"/>
      <c r="K153"/>
      <c r="L153"/>
    </row>
    <row r="154" spans="1:12" ht="13.2">
      <c r="A154"/>
      <c r="B154"/>
      <c r="C154"/>
      <c r="D154"/>
      <c r="E154"/>
      <c r="F154"/>
      <c r="G154"/>
      <c r="H154"/>
      <c r="I154"/>
      <c r="J154"/>
      <c r="K154"/>
      <c r="L154"/>
    </row>
    <row r="155" spans="1:12" ht="13.2">
      <c r="A155"/>
      <c r="B155"/>
      <c r="C155"/>
      <c r="D155"/>
      <c r="E155"/>
      <c r="F155"/>
      <c r="G155"/>
      <c r="H155"/>
      <c r="I155"/>
      <c r="J155"/>
      <c r="K155"/>
      <c r="L155"/>
    </row>
    <row r="156" spans="1:12" ht="13.2">
      <c r="A156"/>
      <c r="B156"/>
      <c r="C156"/>
      <c r="D156"/>
      <c r="E156"/>
      <c r="F156"/>
      <c r="G156"/>
      <c r="H156"/>
      <c r="I156"/>
      <c r="J156"/>
      <c r="K156"/>
      <c r="L156"/>
    </row>
    <row r="157" spans="1:12" ht="13.2">
      <c r="A157"/>
      <c r="B157"/>
      <c r="C157"/>
      <c r="D157"/>
      <c r="E157"/>
      <c r="F157"/>
      <c r="G157"/>
      <c r="H157"/>
      <c r="I157"/>
      <c r="J157"/>
      <c r="K157"/>
      <c r="L157"/>
    </row>
    <row r="158" spans="1:12" ht="13.2">
      <c r="A158"/>
      <c r="B158"/>
      <c r="C158"/>
      <c r="D158"/>
      <c r="E158"/>
      <c r="F158"/>
      <c r="G158"/>
      <c r="H158"/>
      <c r="I158"/>
      <c r="J158"/>
      <c r="K158"/>
      <c r="L158"/>
    </row>
    <row r="159" spans="1:12" ht="13.2">
      <c r="A159"/>
      <c r="B159"/>
      <c r="C159"/>
      <c r="D159"/>
      <c r="E159"/>
      <c r="F159"/>
      <c r="G159"/>
      <c r="H159"/>
      <c r="I159"/>
      <c r="J159"/>
      <c r="K159"/>
      <c r="L159"/>
    </row>
    <row r="160" spans="1:12" ht="13.2">
      <c r="A160"/>
      <c r="B160"/>
      <c r="C160"/>
      <c r="D160"/>
      <c r="E160"/>
      <c r="F160"/>
      <c r="G160"/>
      <c r="H160"/>
      <c r="I160"/>
      <c r="J160"/>
      <c r="K160"/>
      <c r="L160"/>
    </row>
    <row r="161" spans="1:12" ht="13.2">
      <c r="A161"/>
      <c r="B161"/>
      <c r="C161"/>
      <c r="D161"/>
      <c r="E161"/>
      <c r="F161"/>
      <c r="G161"/>
      <c r="H161"/>
      <c r="I161"/>
      <c r="J161"/>
      <c r="K161"/>
      <c r="L161"/>
    </row>
    <row r="162" spans="1:12" ht="13.2">
      <c r="A162"/>
      <c r="B162"/>
      <c r="C162"/>
      <c r="D162"/>
      <c r="E162"/>
      <c r="F162"/>
      <c r="G162"/>
      <c r="H162"/>
      <c r="I162"/>
      <c r="J162"/>
      <c r="K162"/>
      <c r="L162"/>
    </row>
    <row r="163" spans="1:12" ht="13.2">
      <c r="A163"/>
      <c r="B163"/>
      <c r="C163"/>
      <c r="D163"/>
      <c r="E163"/>
      <c r="F163"/>
      <c r="G163"/>
      <c r="H163"/>
      <c r="I163"/>
      <c r="J163"/>
      <c r="K163"/>
      <c r="L163"/>
    </row>
    <row r="164" spans="1:12" ht="13.2">
      <c r="A164"/>
      <c r="B164"/>
      <c r="C164"/>
      <c r="D164"/>
      <c r="E164"/>
      <c r="F164"/>
      <c r="G164"/>
      <c r="H164"/>
      <c r="I164"/>
      <c r="J164"/>
      <c r="K164"/>
      <c r="L164"/>
    </row>
    <row r="165" spans="1:12" ht="13.2">
      <c r="A165"/>
      <c r="B165"/>
      <c r="C165"/>
      <c r="D165"/>
      <c r="E165"/>
      <c r="F165"/>
      <c r="G165"/>
      <c r="H165"/>
      <c r="I165"/>
      <c r="J165"/>
      <c r="K165"/>
      <c r="L165"/>
    </row>
    <row r="166" spans="1:12" ht="13.2">
      <c r="A166"/>
      <c r="B166"/>
      <c r="C166"/>
      <c r="D166"/>
      <c r="E166"/>
      <c r="F166"/>
      <c r="G166"/>
      <c r="H166"/>
      <c r="I166"/>
      <c r="J166"/>
      <c r="K166"/>
      <c r="L166"/>
    </row>
    <row r="167" spans="1:12" ht="13.2">
      <c r="A167"/>
      <c r="B167"/>
      <c r="C167"/>
      <c r="D167"/>
      <c r="E167"/>
      <c r="F167"/>
      <c r="G167"/>
      <c r="H167"/>
      <c r="I167"/>
      <c r="J167"/>
      <c r="K167"/>
      <c r="L167"/>
    </row>
    <row r="168" spans="1:12" ht="13.2">
      <c r="A168"/>
      <c r="B168"/>
      <c r="C168"/>
      <c r="D168"/>
      <c r="E168"/>
      <c r="F168"/>
      <c r="G168"/>
      <c r="H168"/>
      <c r="I168"/>
      <c r="J168"/>
      <c r="K168"/>
      <c r="L168"/>
    </row>
    <row r="169" spans="1:12" ht="13.2">
      <c r="A169"/>
      <c r="B169"/>
      <c r="C169"/>
      <c r="D169"/>
      <c r="E169"/>
      <c r="F169"/>
      <c r="G169"/>
      <c r="H169"/>
      <c r="I169"/>
      <c r="J169"/>
      <c r="K169"/>
      <c r="L169"/>
    </row>
    <row r="170" spans="1:12" ht="13.2">
      <c r="A170"/>
      <c r="B170"/>
      <c r="C170"/>
      <c r="D170"/>
      <c r="E170"/>
      <c r="F170"/>
      <c r="G170"/>
      <c r="H170"/>
      <c r="I170"/>
      <c r="J170"/>
      <c r="K170"/>
      <c r="L170"/>
    </row>
    <row r="171" spans="1:12" ht="13.2">
      <c r="A171"/>
      <c r="B171"/>
      <c r="C171"/>
      <c r="D171"/>
      <c r="E171"/>
      <c r="F171"/>
      <c r="G171"/>
      <c r="H171"/>
      <c r="I171"/>
      <c r="J171"/>
      <c r="K171"/>
      <c r="L171"/>
    </row>
    <row r="172" spans="1:12" ht="13.2">
      <c r="A172"/>
      <c r="B172"/>
      <c r="C172"/>
      <c r="D172"/>
      <c r="E172"/>
      <c r="F172"/>
      <c r="G172"/>
      <c r="H172"/>
      <c r="I172"/>
      <c r="J172"/>
      <c r="K172"/>
      <c r="L172"/>
    </row>
    <row r="173" spans="1:12" ht="13.2">
      <c r="A173"/>
      <c r="B173"/>
      <c r="C173"/>
      <c r="D173"/>
      <c r="E173"/>
      <c r="F173"/>
      <c r="G173"/>
      <c r="H173"/>
      <c r="I173"/>
      <c r="J173"/>
      <c r="K173"/>
      <c r="L173"/>
    </row>
    <row r="174" spans="1:12" ht="13.2">
      <c r="A174"/>
      <c r="B174"/>
      <c r="C174"/>
      <c r="D174"/>
      <c r="E174"/>
      <c r="F174"/>
      <c r="G174"/>
      <c r="H174"/>
      <c r="I174"/>
      <c r="J174"/>
      <c r="K174"/>
      <c r="L174"/>
    </row>
    <row r="175" spans="1:12" ht="13.2">
      <c r="A175"/>
      <c r="B175"/>
      <c r="C175"/>
      <c r="D175"/>
      <c r="E175"/>
      <c r="F175"/>
      <c r="G175"/>
      <c r="H175"/>
      <c r="I175"/>
      <c r="J175"/>
      <c r="K175"/>
      <c r="L175"/>
    </row>
    <row r="176" spans="1:12" ht="13.2">
      <c r="A176"/>
      <c r="B176"/>
      <c r="C176"/>
      <c r="D176"/>
      <c r="E176"/>
      <c r="F176"/>
      <c r="G176"/>
      <c r="H176"/>
      <c r="I176"/>
      <c r="J176"/>
      <c r="K176"/>
      <c r="L176"/>
    </row>
    <row r="177" spans="1:12" ht="13.2">
      <c r="A177"/>
      <c r="B177"/>
      <c r="C177"/>
      <c r="D177"/>
      <c r="E177"/>
      <c r="F177"/>
      <c r="G177"/>
      <c r="H177"/>
      <c r="I177"/>
      <c r="J177"/>
      <c r="K177"/>
      <c r="L177"/>
    </row>
    <row r="178" spans="1:12" ht="13.2">
      <c r="A178"/>
      <c r="B178"/>
      <c r="C178"/>
      <c r="D178"/>
      <c r="E178"/>
      <c r="F178"/>
      <c r="G178"/>
      <c r="H178"/>
      <c r="I178"/>
      <c r="J178"/>
      <c r="K178"/>
      <c r="L178"/>
    </row>
    <row r="179" spans="1:12" ht="13.2">
      <c r="A179"/>
      <c r="B179"/>
      <c r="C179"/>
      <c r="D179"/>
      <c r="E179"/>
      <c r="F179"/>
      <c r="G179"/>
      <c r="H179"/>
      <c r="I179"/>
      <c r="J179"/>
      <c r="K179"/>
      <c r="L179"/>
    </row>
    <row r="180" spans="1:12" ht="13.2">
      <c r="A180"/>
      <c r="B180"/>
      <c r="C180"/>
      <c r="D180"/>
      <c r="E180"/>
      <c r="F180"/>
      <c r="G180"/>
      <c r="H180"/>
      <c r="I180"/>
      <c r="J180"/>
      <c r="K180"/>
      <c r="L180"/>
    </row>
    <row r="181" spans="1:12" ht="13.2">
      <c r="A181"/>
      <c r="B181"/>
      <c r="C181"/>
      <c r="D181"/>
      <c r="E181"/>
      <c r="F181"/>
      <c r="G181"/>
      <c r="H181"/>
      <c r="I181"/>
      <c r="J181"/>
      <c r="K181"/>
      <c r="L181"/>
    </row>
    <row r="182" spans="1:12" ht="13.2">
      <c r="A182"/>
      <c r="B182"/>
      <c r="C182"/>
      <c r="D182"/>
      <c r="E182"/>
      <c r="F182"/>
      <c r="G182"/>
      <c r="H182"/>
      <c r="I182"/>
      <c r="J182"/>
      <c r="K182"/>
      <c r="L182"/>
    </row>
    <row r="183" spans="1:12" ht="13.2">
      <c r="A183"/>
      <c r="B183"/>
      <c r="C183"/>
      <c r="D183"/>
      <c r="E183"/>
      <c r="F183"/>
      <c r="G183"/>
      <c r="H183"/>
      <c r="I183"/>
      <c r="J183"/>
      <c r="K183"/>
      <c r="L183"/>
    </row>
    <row r="184" spans="1:12" ht="13.2">
      <c r="A184"/>
      <c r="B184"/>
      <c r="C184"/>
      <c r="D184"/>
      <c r="E184"/>
      <c r="F184"/>
      <c r="G184"/>
      <c r="H184"/>
      <c r="I184"/>
      <c r="J184"/>
      <c r="K184"/>
      <c r="L184"/>
    </row>
    <row r="185" spans="1:12" ht="13.2">
      <c r="A185"/>
      <c r="B185"/>
      <c r="C185"/>
      <c r="D185"/>
      <c r="E185"/>
      <c r="F185"/>
      <c r="G185"/>
      <c r="H185"/>
      <c r="I185"/>
      <c r="J185"/>
      <c r="K185"/>
      <c r="L185"/>
    </row>
    <row r="186" spans="1:12" ht="13.2">
      <c r="A186"/>
      <c r="B186"/>
      <c r="C186"/>
      <c r="D186"/>
      <c r="E186"/>
      <c r="F186"/>
      <c r="G186"/>
      <c r="H186"/>
      <c r="I186"/>
      <c r="J186"/>
      <c r="K186"/>
      <c r="L186"/>
    </row>
    <row r="187" spans="1:12" ht="13.2">
      <c r="A187"/>
      <c r="B187"/>
      <c r="C187"/>
      <c r="D187"/>
      <c r="E187"/>
      <c r="F187"/>
      <c r="G187"/>
      <c r="H187"/>
      <c r="I187"/>
      <c r="J187"/>
      <c r="K187"/>
      <c r="L187"/>
    </row>
    <row r="188" spans="1:12" ht="13.2">
      <c r="A188"/>
      <c r="B188"/>
      <c r="C188"/>
      <c r="D188"/>
      <c r="E188"/>
      <c r="F188"/>
      <c r="G188"/>
      <c r="H188"/>
      <c r="I188"/>
      <c r="J188"/>
      <c r="K188"/>
      <c r="L188"/>
    </row>
    <row r="189" spans="1:12" ht="13.2">
      <c r="A189"/>
      <c r="B189"/>
      <c r="C189"/>
      <c r="D189"/>
      <c r="E189"/>
      <c r="F189"/>
      <c r="G189"/>
      <c r="H189"/>
      <c r="I189"/>
      <c r="J189"/>
      <c r="K189"/>
      <c r="L189"/>
    </row>
    <row r="190" spans="1:12" ht="13.2">
      <c r="A190"/>
      <c r="B190"/>
      <c r="C190"/>
      <c r="D190"/>
      <c r="E190"/>
      <c r="F190"/>
      <c r="G190"/>
      <c r="H190"/>
      <c r="I190"/>
      <c r="J190"/>
      <c r="K190"/>
      <c r="L190"/>
    </row>
    <row r="191" spans="1:12" ht="13.2">
      <c r="A191"/>
      <c r="B191"/>
      <c r="C191"/>
      <c r="D191"/>
      <c r="E191"/>
      <c r="F191"/>
      <c r="G191"/>
      <c r="H191"/>
      <c r="I191"/>
      <c r="J191"/>
      <c r="K191"/>
      <c r="L191"/>
    </row>
    <row r="192" spans="1:12" ht="13.2">
      <c r="A192"/>
      <c r="B192"/>
      <c r="C192"/>
      <c r="D192"/>
      <c r="E192"/>
      <c r="F192"/>
      <c r="G192"/>
      <c r="H192"/>
      <c r="I192"/>
      <c r="J192"/>
      <c r="K192"/>
      <c r="L192"/>
    </row>
    <row r="193" spans="1:12" ht="13.2">
      <c r="A193"/>
      <c r="B193"/>
      <c r="C193"/>
      <c r="D193"/>
      <c r="E193"/>
      <c r="F193"/>
      <c r="G193"/>
      <c r="H193"/>
      <c r="I193"/>
      <c r="J193"/>
      <c r="K193"/>
      <c r="L193"/>
    </row>
    <row r="194" spans="1:12" ht="13.2">
      <c r="A194"/>
      <c r="B194"/>
      <c r="C194"/>
      <c r="D194"/>
      <c r="E194"/>
      <c r="F194"/>
      <c r="G194"/>
      <c r="H194"/>
      <c r="I194"/>
      <c r="J194"/>
      <c r="K194"/>
      <c r="L194"/>
    </row>
    <row r="195" spans="1:12" ht="13.2">
      <c r="A195"/>
      <c r="B195"/>
      <c r="C195"/>
      <c r="D195"/>
      <c r="E195"/>
      <c r="F195"/>
      <c r="G195"/>
      <c r="H195"/>
      <c r="I195"/>
      <c r="J195"/>
      <c r="K195"/>
      <c r="L195"/>
    </row>
    <row r="196" spans="1:12" ht="13.2">
      <c r="A196"/>
      <c r="B196"/>
      <c r="C196"/>
      <c r="D196"/>
      <c r="E196"/>
      <c r="F196"/>
      <c r="G196"/>
      <c r="H196"/>
      <c r="I196"/>
      <c r="J196"/>
      <c r="K196"/>
      <c r="L196"/>
    </row>
    <row r="197" spans="1:12" ht="13.2">
      <c r="A197"/>
      <c r="B197"/>
      <c r="C197"/>
      <c r="D197"/>
      <c r="E197"/>
      <c r="F197"/>
      <c r="G197"/>
      <c r="H197"/>
      <c r="I197"/>
      <c r="J197"/>
      <c r="K197"/>
      <c r="L197"/>
    </row>
    <row r="198" spans="1:12" ht="13.2">
      <c r="A198"/>
      <c r="B198"/>
      <c r="C198"/>
      <c r="D198"/>
      <c r="E198"/>
      <c r="F198"/>
      <c r="G198"/>
      <c r="H198"/>
      <c r="I198"/>
      <c r="J198"/>
      <c r="K198"/>
      <c r="L198"/>
    </row>
    <row r="199" spans="1:12" ht="13.2">
      <c r="A199"/>
      <c r="B199"/>
      <c r="C199"/>
      <c r="D199"/>
      <c r="E199"/>
      <c r="F199"/>
      <c r="G199"/>
      <c r="H199"/>
      <c r="I199"/>
      <c r="J199"/>
      <c r="K199"/>
      <c r="L199"/>
    </row>
    <row r="200" spans="1:12" ht="13.2">
      <c r="A200"/>
      <c r="B200"/>
      <c r="C200"/>
      <c r="D200"/>
      <c r="E200"/>
      <c r="F200"/>
      <c r="G200"/>
      <c r="H200"/>
      <c r="I200"/>
      <c r="J200"/>
      <c r="K200"/>
      <c r="L200"/>
    </row>
    <row r="201" spans="1:12" ht="13.2">
      <c r="A201"/>
      <c r="B201"/>
      <c r="C201"/>
      <c r="D201"/>
      <c r="E201"/>
      <c r="F201"/>
      <c r="G201"/>
      <c r="H201"/>
      <c r="I201"/>
      <c r="J201"/>
      <c r="K201"/>
      <c r="L201"/>
    </row>
    <row r="202" spans="1:12" ht="13.2">
      <c r="A202"/>
      <c r="B202"/>
      <c r="C202"/>
      <c r="D202"/>
      <c r="E202"/>
      <c r="F202"/>
      <c r="G202"/>
      <c r="H202"/>
      <c r="I202"/>
      <c r="J202"/>
      <c r="K202"/>
      <c r="L202"/>
    </row>
    <row r="203" spans="1:12" ht="13.2">
      <c r="A203"/>
      <c r="B203"/>
      <c r="C203"/>
      <c r="D203"/>
      <c r="E203"/>
      <c r="F203"/>
      <c r="G203"/>
      <c r="H203"/>
      <c r="I203"/>
      <c r="J203"/>
      <c r="K203"/>
      <c r="L203"/>
    </row>
    <row r="204" spans="1:12" ht="13.2">
      <c r="A204"/>
      <c r="B204"/>
      <c r="C204"/>
      <c r="D204"/>
      <c r="E204"/>
      <c r="F204"/>
      <c r="G204"/>
      <c r="H204"/>
      <c r="I204"/>
      <c r="J204"/>
      <c r="K204"/>
      <c r="L204"/>
    </row>
    <row r="205" spans="1:12" ht="13.2">
      <c r="A205"/>
      <c r="B205"/>
      <c r="C205"/>
      <c r="D205"/>
      <c r="E205"/>
      <c r="F205"/>
      <c r="G205"/>
      <c r="H205"/>
      <c r="I205"/>
      <c r="J205"/>
      <c r="K205"/>
      <c r="L205"/>
    </row>
    <row r="206" spans="1:12" ht="13.2">
      <c r="A206"/>
      <c r="B206"/>
      <c r="C206"/>
      <c r="D206"/>
      <c r="E206"/>
      <c r="F206"/>
      <c r="G206"/>
      <c r="H206"/>
      <c r="I206"/>
      <c r="J206"/>
      <c r="K206"/>
      <c r="L206"/>
    </row>
    <row r="207" spans="1:12" ht="13.2">
      <c r="A207"/>
      <c r="B207"/>
      <c r="C207"/>
      <c r="D207"/>
      <c r="E207"/>
      <c r="F207"/>
      <c r="G207"/>
      <c r="H207"/>
      <c r="I207"/>
      <c r="J207"/>
      <c r="K207"/>
      <c r="L207"/>
    </row>
    <row r="208" spans="1:12" ht="13.2">
      <c r="A208"/>
      <c r="B208"/>
      <c r="C208"/>
      <c r="D208"/>
      <c r="E208"/>
      <c r="F208"/>
      <c r="G208"/>
      <c r="H208"/>
      <c r="I208"/>
      <c r="J208"/>
      <c r="K208"/>
      <c r="L208"/>
    </row>
    <row r="209" spans="1:12" ht="13.2">
      <c r="A209"/>
      <c r="B209"/>
      <c r="C209"/>
      <c r="D209"/>
      <c r="E209"/>
      <c r="F209"/>
      <c r="G209"/>
      <c r="H209"/>
      <c r="I209"/>
      <c r="J209"/>
      <c r="K209"/>
      <c r="L209"/>
    </row>
    <row r="210" spans="1:12" ht="13.2">
      <c r="A210"/>
      <c r="B210"/>
      <c r="C210"/>
      <c r="D210"/>
      <c r="E210"/>
      <c r="F210"/>
      <c r="G210"/>
      <c r="H210"/>
      <c r="I210"/>
      <c r="J210"/>
      <c r="K210"/>
      <c r="L210"/>
    </row>
    <row r="211" spans="1:12" ht="13.2">
      <c r="A211"/>
      <c r="B211"/>
      <c r="C211"/>
      <c r="D211"/>
      <c r="E211"/>
      <c r="F211"/>
      <c r="G211"/>
      <c r="H211"/>
      <c r="I211"/>
      <c r="J211"/>
      <c r="K211"/>
      <c r="L211"/>
    </row>
    <row r="212" spans="1:12" ht="13.2">
      <c r="A212"/>
      <c r="B212"/>
      <c r="C212"/>
      <c r="D212"/>
      <c r="E212"/>
      <c r="F212"/>
      <c r="G212"/>
      <c r="H212"/>
      <c r="I212"/>
      <c r="J212"/>
      <c r="K212"/>
      <c r="L212"/>
    </row>
    <row r="213" spans="1:12" ht="13.2">
      <c r="A213"/>
      <c r="B213"/>
      <c r="C213"/>
      <c r="D213"/>
      <c r="E213"/>
      <c r="F213"/>
      <c r="G213"/>
      <c r="H213"/>
      <c r="I213"/>
      <c r="J213"/>
      <c r="K213"/>
      <c r="L213"/>
    </row>
    <row r="214" spans="1:12" ht="13.2">
      <c r="A214"/>
      <c r="B214"/>
      <c r="C214"/>
      <c r="D214"/>
      <c r="E214"/>
      <c r="F214"/>
      <c r="G214"/>
      <c r="H214"/>
      <c r="I214"/>
      <c r="J214"/>
      <c r="K214"/>
      <c r="L214"/>
    </row>
    <row r="215" spans="1:12" ht="13.2">
      <c r="A215"/>
      <c r="B215"/>
      <c r="C215"/>
      <c r="D215"/>
      <c r="E215"/>
      <c r="F215"/>
      <c r="G215"/>
      <c r="H215"/>
      <c r="I215"/>
      <c r="J215"/>
      <c r="K215"/>
      <c r="L215"/>
    </row>
    <row r="216" spans="1:12" ht="13.2">
      <c r="A216"/>
      <c r="B216"/>
      <c r="C216"/>
      <c r="D216"/>
      <c r="E216"/>
      <c r="F216"/>
      <c r="G216"/>
      <c r="H216"/>
      <c r="I216"/>
      <c r="J216"/>
      <c r="K216"/>
      <c r="L216"/>
    </row>
    <row r="217" spans="1:12" ht="13.2">
      <c r="A217"/>
      <c r="B217"/>
      <c r="C217"/>
      <c r="D217"/>
      <c r="E217"/>
      <c r="F217"/>
      <c r="G217"/>
      <c r="H217"/>
      <c r="I217"/>
      <c r="J217"/>
      <c r="K217"/>
      <c r="L217"/>
    </row>
    <row r="218" spans="1:12" ht="13.2">
      <c r="A218"/>
      <c r="B218"/>
      <c r="C218"/>
      <c r="D218"/>
      <c r="E218"/>
      <c r="F218"/>
      <c r="G218"/>
      <c r="H218"/>
      <c r="I218"/>
      <c r="J218"/>
      <c r="K218"/>
      <c r="L218"/>
    </row>
    <row r="219" spans="1:12" ht="13.2">
      <c r="A219"/>
      <c r="B219"/>
      <c r="C219"/>
      <c r="D219"/>
      <c r="E219"/>
      <c r="F219"/>
      <c r="G219"/>
      <c r="H219"/>
      <c r="I219"/>
      <c r="J219"/>
      <c r="K219"/>
      <c r="L219"/>
    </row>
    <row r="220" spans="1:12" ht="13.2">
      <c r="A220"/>
      <c r="B220"/>
      <c r="C220"/>
      <c r="D220"/>
      <c r="E220"/>
      <c r="F220"/>
      <c r="G220"/>
      <c r="H220"/>
      <c r="I220"/>
      <c r="J220"/>
      <c r="K220"/>
      <c r="L220"/>
    </row>
    <row r="221" spans="1:12" ht="13.2">
      <c r="A221"/>
      <c r="B221"/>
      <c r="C221"/>
      <c r="D221"/>
      <c r="E221"/>
      <c r="F221"/>
      <c r="G221"/>
      <c r="H221"/>
      <c r="I221"/>
      <c r="J221"/>
      <c r="K221"/>
      <c r="L221"/>
    </row>
    <row r="222" spans="1:12" ht="13.2">
      <c r="A222"/>
      <c r="B222"/>
      <c r="C222"/>
      <c r="D222"/>
      <c r="E222"/>
      <c r="F222"/>
      <c r="G222"/>
      <c r="H222"/>
      <c r="I222"/>
      <c r="J222"/>
      <c r="K222"/>
      <c r="L222"/>
    </row>
    <row r="223" spans="1:12" ht="13.2">
      <c r="A223"/>
      <c r="B223"/>
      <c r="C223"/>
      <c r="D223"/>
      <c r="E223"/>
      <c r="F223"/>
      <c r="G223"/>
      <c r="H223"/>
      <c r="I223"/>
      <c r="J223"/>
      <c r="K223"/>
      <c r="L223"/>
    </row>
    <row r="224" spans="1:12" ht="13.2">
      <c r="A224"/>
      <c r="B224"/>
      <c r="C224"/>
      <c r="D224"/>
      <c r="E224"/>
      <c r="F224"/>
      <c r="G224"/>
      <c r="H224"/>
      <c r="I224"/>
      <c r="J224"/>
      <c r="K224"/>
      <c r="L224"/>
    </row>
    <row r="225" spans="1:12" ht="13.2">
      <c r="A225"/>
      <c r="B225"/>
      <c r="C225"/>
      <c r="D225"/>
      <c r="E225"/>
      <c r="F225"/>
      <c r="G225"/>
      <c r="H225"/>
      <c r="I225"/>
      <c r="J225"/>
      <c r="K225"/>
      <c r="L225"/>
    </row>
    <row r="226" spans="1:12" ht="13.2">
      <c r="A226"/>
      <c r="B226"/>
      <c r="C226"/>
      <c r="D226"/>
      <c r="E226"/>
      <c r="F226"/>
      <c r="G226"/>
      <c r="H226"/>
      <c r="I226"/>
      <c r="J226"/>
      <c r="K226"/>
      <c r="L226"/>
    </row>
    <row r="227" spans="1:12" ht="13.2">
      <c r="A227"/>
      <c r="B227"/>
      <c r="C227"/>
      <c r="D227"/>
      <c r="E227"/>
      <c r="F227"/>
      <c r="G227"/>
      <c r="H227"/>
      <c r="I227"/>
      <c r="J227"/>
      <c r="K227"/>
      <c r="L227"/>
    </row>
    <row r="228" spans="1:12" ht="13.2">
      <c r="A228"/>
      <c r="B228"/>
      <c r="C228"/>
      <c r="D228"/>
      <c r="E228"/>
      <c r="F228"/>
      <c r="G228"/>
      <c r="H228"/>
      <c r="I228"/>
      <c r="J228"/>
      <c r="K228"/>
      <c r="L228"/>
    </row>
    <row r="229" spans="1:12" ht="13.2">
      <c r="A229"/>
      <c r="B229"/>
      <c r="C229"/>
      <c r="D229"/>
      <c r="E229"/>
      <c r="F229"/>
      <c r="G229"/>
      <c r="H229"/>
      <c r="I229"/>
      <c r="J229"/>
      <c r="K229"/>
      <c r="L229"/>
    </row>
    <row r="230" spans="1:12" ht="13.2">
      <c r="A230"/>
      <c r="B230"/>
      <c r="C230"/>
      <c r="D230"/>
      <c r="E230"/>
      <c r="F230"/>
      <c r="G230"/>
      <c r="H230"/>
      <c r="I230"/>
      <c r="J230"/>
      <c r="K230"/>
      <c r="L230"/>
    </row>
    <row r="231" spans="1:12" ht="13.2">
      <c r="A231"/>
      <c r="B231"/>
      <c r="C231"/>
      <c r="D231"/>
      <c r="E231"/>
      <c r="F231"/>
      <c r="G231"/>
      <c r="H231"/>
      <c r="I231"/>
      <c r="J231"/>
      <c r="K231"/>
      <c r="L231"/>
    </row>
    <row r="232" spans="1:12" ht="13.2">
      <c r="A232"/>
      <c r="B232"/>
      <c r="C232"/>
      <c r="D232"/>
      <c r="E232"/>
      <c r="F232"/>
      <c r="G232"/>
      <c r="H232"/>
      <c r="I232"/>
      <c r="J232"/>
      <c r="K232"/>
      <c r="L232"/>
    </row>
    <row r="233" spans="1:12" ht="13.2">
      <c r="A233"/>
      <c r="B233"/>
      <c r="C233"/>
      <c r="D233"/>
      <c r="E233"/>
      <c r="F233"/>
      <c r="G233"/>
      <c r="H233"/>
      <c r="I233"/>
      <c r="J233"/>
      <c r="K233"/>
      <c r="L233"/>
    </row>
    <row r="234" spans="1:12" ht="13.2">
      <c r="A234"/>
      <c r="B234"/>
      <c r="C234"/>
      <c r="D234"/>
      <c r="E234"/>
      <c r="F234"/>
      <c r="G234"/>
      <c r="H234"/>
      <c r="I234"/>
      <c r="J234"/>
      <c r="K234"/>
      <c r="L234"/>
    </row>
    <row r="235" spans="1:12" ht="13.2">
      <c r="A235"/>
      <c r="B235"/>
      <c r="C235"/>
      <c r="D235"/>
      <c r="E235"/>
      <c r="F235"/>
      <c r="G235"/>
      <c r="H235"/>
      <c r="I235"/>
      <c r="J235"/>
      <c r="K235"/>
      <c r="L235"/>
    </row>
    <row r="236" spans="1:12" ht="13.2">
      <c r="A236"/>
      <c r="B236"/>
      <c r="C236"/>
      <c r="D236"/>
      <c r="E236"/>
      <c r="F236"/>
      <c r="G236"/>
      <c r="H236"/>
      <c r="I236"/>
      <c r="J236"/>
      <c r="K236"/>
      <c r="L236"/>
    </row>
    <row r="237" spans="1:12" ht="13.2">
      <c r="A237"/>
      <c r="B237"/>
      <c r="C237"/>
      <c r="D237"/>
      <c r="E237"/>
      <c r="F237"/>
      <c r="G237"/>
      <c r="H237"/>
      <c r="I237"/>
      <c r="J237"/>
      <c r="K237"/>
      <c r="L237"/>
    </row>
    <row r="238" spans="1:12" ht="13.2">
      <c r="A238"/>
      <c r="B238"/>
      <c r="C238"/>
      <c r="D238"/>
      <c r="E238"/>
      <c r="F238"/>
      <c r="G238"/>
      <c r="H238"/>
      <c r="I238"/>
      <c r="J238"/>
      <c r="K238"/>
      <c r="L238"/>
    </row>
    <row r="239" spans="1:12" ht="13.2">
      <c r="A239"/>
      <c r="B239"/>
      <c r="C239"/>
      <c r="D239"/>
      <c r="E239"/>
      <c r="F239"/>
      <c r="G239"/>
      <c r="H239"/>
      <c r="I239"/>
      <c r="J239"/>
      <c r="K239"/>
      <c r="L239"/>
    </row>
    <row r="240" spans="1:12" ht="13.2">
      <c r="A240"/>
      <c r="B240"/>
      <c r="C240"/>
      <c r="D240"/>
      <c r="E240"/>
      <c r="F240"/>
      <c r="G240"/>
      <c r="H240"/>
      <c r="I240"/>
      <c r="J240"/>
      <c r="K240"/>
      <c r="L240"/>
    </row>
    <row r="241" spans="1:12" ht="13.2">
      <c r="A241"/>
      <c r="B241"/>
      <c r="C241"/>
      <c r="D241"/>
      <c r="E241"/>
      <c r="F241"/>
      <c r="G241"/>
      <c r="H241"/>
      <c r="I241"/>
      <c r="J241"/>
      <c r="K241"/>
      <c r="L241"/>
    </row>
    <row r="242" spans="1:12" ht="13.2">
      <c r="A242"/>
      <c r="B242"/>
      <c r="C242"/>
      <c r="D242"/>
      <c r="E242"/>
      <c r="F242"/>
      <c r="G242"/>
      <c r="H242"/>
      <c r="I242"/>
      <c r="J242"/>
      <c r="K242"/>
      <c r="L242"/>
    </row>
    <row r="243" spans="1:12" ht="13.2">
      <c r="A243"/>
      <c r="B243"/>
      <c r="C243"/>
      <c r="D243"/>
      <c r="E243"/>
      <c r="F243"/>
      <c r="G243"/>
      <c r="H243"/>
      <c r="I243"/>
      <c r="J243"/>
      <c r="K243"/>
      <c r="L243"/>
    </row>
    <row r="244" spans="1:12" ht="13.2">
      <c r="A244"/>
      <c r="B244"/>
      <c r="C244"/>
      <c r="D244"/>
      <c r="E244"/>
      <c r="F244"/>
      <c r="G244"/>
      <c r="H244"/>
      <c r="I244"/>
      <c r="J244"/>
      <c r="K244"/>
      <c r="L244"/>
    </row>
    <row r="245" spans="1:12" ht="13.2">
      <c r="A245"/>
      <c r="B245"/>
      <c r="C245"/>
      <c r="D245"/>
      <c r="E245"/>
      <c r="F245"/>
      <c r="G245"/>
      <c r="H245"/>
      <c r="I245"/>
      <c r="J245"/>
      <c r="K245"/>
      <c r="L245"/>
    </row>
    <row r="246" spans="1:12" ht="13.2">
      <c r="A246"/>
      <c r="B246"/>
      <c r="C246"/>
      <c r="D246"/>
      <c r="E246"/>
      <c r="F246"/>
      <c r="G246"/>
      <c r="H246"/>
      <c r="I246"/>
      <c r="J246"/>
      <c r="K246"/>
      <c r="L246"/>
    </row>
    <row r="247" spans="1:12" ht="13.2">
      <c r="A247"/>
      <c r="B247"/>
      <c r="C247"/>
      <c r="D247"/>
      <c r="E247"/>
      <c r="F247"/>
      <c r="G247"/>
      <c r="H247"/>
      <c r="I247"/>
      <c r="J247"/>
      <c r="K247"/>
      <c r="L247"/>
    </row>
    <row r="248" spans="1:12" ht="13.2">
      <c r="A248"/>
      <c r="B248"/>
      <c r="C248"/>
      <c r="D248"/>
      <c r="E248"/>
      <c r="F248"/>
      <c r="G248"/>
      <c r="H248"/>
      <c r="I248"/>
      <c r="J248"/>
      <c r="K248"/>
      <c r="L248"/>
    </row>
    <row r="249" spans="1:12" ht="13.2">
      <c r="A249"/>
      <c r="B249"/>
      <c r="C249"/>
      <c r="D249"/>
      <c r="E249"/>
      <c r="F249"/>
      <c r="G249"/>
      <c r="H249"/>
      <c r="I249"/>
      <c r="J249"/>
      <c r="K249"/>
      <c r="L249"/>
    </row>
    <row r="250" spans="1:12" ht="13.2">
      <c r="A250"/>
      <c r="B250"/>
      <c r="C250"/>
      <c r="D250"/>
      <c r="E250"/>
      <c r="F250"/>
      <c r="G250"/>
      <c r="H250"/>
      <c r="I250"/>
      <c r="J250"/>
      <c r="K250"/>
      <c r="L250"/>
    </row>
    <row r="251" spans="1:12" ht="13.2">
      <c r="A251"/>
      <c r="B251"/>
      <c r="C251"/>
      <c r="D251"/>
      <c r="E251"/>
      <c r="F251"/>
      <c r="G251"/>
      <c r="H251"/>
      <c r="I251"/>
      <c r="J251"/>
      <c r="K251"/>
      <c r="L251"/>
    </row>
    <row r="252" spans="1:12" ht="13.2">
      <c r="A252"/>
      <c r="B252"/>
      <c r="C252"/>
      <c r="D252"/>
      <c r="E252"/>
      <c r="F252"/>
      <c r="G252"/>
      <c r="H252"/>
      <c r="I252"/>
      <c r="J252"/>
      <c r="K252"/>
      <c r="L252"/>
    </row>
    <row r="253" spans="1:12" ht="13.2">
      <c r="A253"/>
      <c r="B253"/>
      <c r="C253"/>
      <c r="D253"/>
      <c r="E253"/>
      <c r="F253"/>
      <c r="G253"/>
      <c r="H253"/>
      <c r="I253"/>
      <c r="J253"/>
      <c r="K253"/>
      <c r="L253"/>
    </row>
    <row r="254" spans="1:12" ht="13.2">
      <c r="A254"/>
      <c r="B254"/>
      <c r="C254"/>
      <c r="D254"/>
      <c r="E254"/>
      <c r="F254"/>
      <c r="G254"/>
      <c r="H254"/>
      <c r="I254"/>
      <c r="J254"/>
      <c r="K254"/>
      <c r="L254"/>
    </row>
    <row r="255" spans="1:12" ht="13.2">
      <c r="A255"/>
      <c r="B255"/>
      <c r="C255"/>
      <c r="D255"/>
      <c r="E255"/>
      <c r="F255"/>
      <c r="G255"/>
      <c r="H255"/>
      <c r="I255"/>
      <c r="J255"/>
      <c r="K255"/>
      <c r="L255"/>
    </row>
    <row r="256" spans="1:12" ht="13.2">
      <c r="A256"/>
      <c r="B256"/>
      <c r="C256"/>
      <c r="D256"/>
      <c r="E256"/>
      <c r="F256"/>
      <c r="G256"/>
      <c r="H256"/>
      <c r="I256"/>
      <c r="J256"/>
      <c r="K256"/>
      <c r="L256"/>
    </row>
    <row r="257" spans="1:12" ht="13.2">
      <c r="A257"/>
      <c r="B257"/>
      <c r="C257"/>
      <c r="D257"/>
      <c r="E257"/>
      <c r="F257"/>
      <c r="G257"/>
      <c r="H257"/>
      <c r="I257"/>
      <c r="J257"/>
      <c r="K257"/>
      <c r="L257"/>
    </row>
    <row r="258" spans="1:12" ht="13.2">
      <c r="A258"/>
      <c r="B258"/>
      <c r="C258"/>
      <c r="D258"/>
      <c r="E258"/>
      <c r="F258"/>
      <c r="G258"/>
      <c r="H258"/>
      <c r="I258"/>
      <c r="J258"/>
      <c r="K258"/>
      <c r="L258"/>
    </row>
    <row r="259" spans="1:12" ht="13.2">
      <c r="A259"/>
      <c r="B259"/>
      <c r="C259"/>
      <c r="D259"/>
      <c r="E259"/>
      <c r="F259"/>
      <c r="G259"/>
      <c r="H259"/>
      <c r="I259"/>
      <c r="J259"/>
      <c r="K259"/>
      <c r="L259"/>
    </row>
    <row r="260" spans="1:12" ht="13.2">
      <c r="A260"/>
      <c r="B260"/>
      <c r="C260"/>
      <c r="D260"/>
      <c r="E260"/>
      <c r="F260"/>
      <c r="G260"/>
      <c r="H260"/>
      <c r="I260"/>
      <c r="J260"/>
      <c r="K260"/>
      <c r="L260"/>
    </row>
    <row r="261" spans="1:12" ht="13.2">
      <c r="A261"/>
      <c r="B261"/>
      <c r="C261"/>
      <c r="D261"/>
      <c r="E261"/>
      <c r="F261"/>
      <c r="G261"/>
      <c r="H261"/>
      <c r="I261"/>
      <c r="J261"/>
      <c r="K261"/>
      <c r="L261"/>
    </row>
    <row r="262" spans="1:12" ht="13.2">
      <c r="A262"/>
      <c r="B262"/>
      <c r="C262"/>
      <c r="D262"/>
      <c r="E262"/>
      <c r="F262"/>
      <c r="G262"/>
      <c r="H262"/>
      <c r="I262"/>
      <c r="J262"/>
      <c r="K262"/>
      <c r="L262"/>
    </row>
    <row r="263" spans="1:12" ht="13.2">
      <c r="A263"/>
      <c r="B263"/>
      <c r="C263"/>
      <c r="D263"/>
      <c r="E263"/>
      <c r="F263"/>
      <c r="G263"/>
      <c r="H263"/>
      <c r="I263"/>
      <c r="J263"/>
      <c r="K263"/>
      <c r="L263"/>
    </row>
    <row r="264" spans="1:12" ht="13.2">
      <c r="A264"/>
      <c r="B264"/>
      <c r="C264"/>
      <c r="D264"/>
      <c r="E264"/>
      <c r="F264"/>
      <c r="G264"/>
      <c r="H264"/>
      <c r="I264"/>
      <c r="J264"/>
      <c r="K264"/>
      <c r="L264"/>
    </row>
    <row r="265" spans="1:12" ht="13.2">
      <c r="A265"/>
      <c r="B265"/>
      <c r="C265"/>
      <c r="D265"/>
      <c r="E265"/>
      <c r="F265"/>
      <c r="G265"/>
      <c r="H265"/>
      <c r="I265"/>
      <c r="J265"/>
      <c r="K265"/>
      <c r="L265"/>
    </row>
    <row r="266" spans="1:12" ht="13.2">
      <c r="A266"/>
      <c r="B266"/>
      <c r="C266"/>
      <c r="D266"/>
      <c r="E266"/>
      <c r="F266"/>
      <c r="G266"/>
      <c r="H266"/>
      <c r="I266"/>
      <c r="J266"/>
      <c r="K266"/>
      <c r="L266"/>
    </row>
    <row r="267" spans="1:12" ht="13.2">
      <c r="A267"/>
      <c r="B267"/>
      <c r="C267"/>
      <c r="D267"/>
      <c r="E267"/>
      <c r="F267"/>
      <c r="G267"/>
      <c r="H267"/>
      <c r="I267"/>
      <c r="J267"/>
      <c r="K267"/>
      <c r="L267"/>
    </row>
    <row r="268" spans="1:12" ht="13.2">
      <c r="A268"/>
      <c r="B268"/>
      <c r="C268"/>
      <c r="D268"/>
      <c r="E268"/>
      <c r="F268"/>
      <c r="G268"/>
      <c r="H268"/>
      <c r="I268"/>
      <c r="J268"/>
      <c r="K268"/>
      <c r="L268"/>
    </row>
    <row r="269" spans="1:12" ht="13.2">
      <c r="A269"/>
      <c r="B269"/>
      <c r="C269"/>
      <c r="D269"/>
      <c r="E269"/>
      <c r="F269"/>
      <c r="G269"/>
      <c r="H269"/>
      <c r="I269"/>
      <c r="J269"/>
      <c r="K269"/>
      <c r="L269"/>
    </row>
    <row r="270" spans="1:12" ht="13.2">
      <c r="A270"/>
      <c r="B270"/>
      <c r="C270"/>
      <c r="D270"/>
      <c r="E270"/>
      <c r="F270"/>
      <c r="G270"/>
      <c r="H270"/>
      <c r="I270"/>
      <c r="J270"/>
      <c r="K270"/>
      <c r="L270"/>
    </row>
    <row r="271" spans="1:12" ht="13.2">
      <c r="A271"/>
      <c r="B271"/>
      <c r="C271"/>
      <c r="D271"/>
      <c r="E271"/>
      <c r="F271"/>
      <c r="G271"/>
      <c r="H271"/>
      <c r="I271"/>
      <c r="J271"/>
      <c r="K271"/>
      <c r="L271"/>
    </row>
    <row r="272" spans="1:12" ht="13.2">
      <c r="A272"/>
      <c r="B272"/>
      <c r="C272"/>
      <c r="D272"/>
      <c r="E272"/>
      <c r="F272"/>
      <c r="G272"/>
      <c r="H272"/>
      <c r="I272"/>
      <c r="J272"/>
      <c r="K272"/>
      <c r="L272"/>
    </row>
    <row r="273" spans="1:12" ht="13.2">
      <c r="A273"/>
      <c r="B273"/>
      <c r="C273"/>
      <c r="D273"/>
      <c r="E273"/>
      <c r="F273"/>
      <c r="G273"/>
      <c r="H273"/>
      <c r="I273"/>
      <c r="J273"/>
      <c r="K273"/>
      <c r="L273"/>
    </row>
    <row r="274" spans="1:12" ht="13.2">
      <c r="A274"/>
      <c r="B274"/>
      <c r="C274"/>
      <c r="D274"/>
      <c r="E274"/>
      <c r="F274"/>
      <c r="G274"/>
      <c r="H274"/>
      <c r="I274"/>
      <c r="J274"/>
      <c r="K274"/>
      <c r="L274"/>
    </row>
    <row r="275" spans="1:12" ht="13.2">
      <c r="A275"/>
      <c r="B275"/>
      <c r="C275"/>
      <c r="D275"/>
      <c r="E275"/>
      <c r="F275"/>
      <c r="G275"/>
      <c r="H275"/>
      <c r="I275"/>
      <c r="J275"/>
      <c r="K275"/>
      <c r="L275"/>
    </row>
    <row r="276" spans="1:12" ht="13.2">
      <c r="A276"/>
      <c r="B276"/>
      <c r="C276"/>
      <c r="D276"/>
      <c r="E276"/>
      <c r="F276"/>
      <c r="G276"/>
      <c r="H276"/>
      <c r="I276"/>
      <c r="J276"/>
      <c r="K276"/>
      <c r="L276"/>
    </row>
    <row r="277" spans="1:12" ht="13.2">
      <c r="A277"/>
      <c r="B277"/>
      <c r="C277"/>
      <c r="D277"/>
      <c r="E277"/>
      <c r="F277"/>
      <c r="G277"/>
      <c r="H277"/>
      <c r="I277"/>
      <c r="J277"/>
      <c r="K277"/>
      <c r="L277"/>
    </row>
    <row r="278" spans="1:12" ht="13.2">
      <c r="A278"/>
      <c r="B278"/>
      <c r="C278"/>
      <c r="D278"/>
      <c r="E278"/>
      <c r="F278"/>
      <c r="G278"/>
      <c r="H278"/>
      <c r="I278"/>
      <c r="J278"/>
      <c r="K278"/>
      <c r="L278"/>
    </row>
    <row r="279" spans="1:12" ht="13.2">
      <c r="A279"/>
      <c r="B279"/>
      <c r="C279"/>
      <c r="D279"/>
      <c r="E279"/>
      <c r="F279"/>
      <c r="G279"/>
      <c r="H279"/>
      <c r="I279"/>
      <c r="J279"/>
      <c r="K279"/>
      <c r="L279"/>
    </row>
    <row r="280" spans="1:12" ht="13.2">
      <c r="A280"/>
      <c r="B280"/>
      <c r="C280"/>
      <c r="D280"/>
      <c r="E280"/>
      <c r="F280"/>
      <c r="G280"/>
      <c r="H280"/>
      <c r="I280"/>
      <c r="J280"/>
      <c r="K280"/>
      <c r="L280"/>
    </row>
    <row r="281" spans="1:12" ht="13.2">
      <c r="A281"/>
      <c r="B281"/>
      <c r="C281"/>
      <c r="D281"/>
      <c r="E281"/>
      <c r="F281"/>
      <c r="G281"/>
      <c r="H281"/>
      <c r="I281"/>
      <c r="J281"/>
      <c r="K281"/>
      <c r="L281"/>
    </row>
    <row r="282" spans="1:12" ht="13.2">
      <c r="A282"/>
      <c r="B282"/>
      <c r="C282"/>
      <c r="D282"/>
      <c r="E282"/>
      <c r="F282"/>
      <c r="G282"/>
      <c r="H282"/>
      <c r="I282"/>
      <c r="J282"/>
      <c r="K282"/>
      <c r="L282"/>
    </row>
    <row r="283" spans="1:12" ht="13.2">
      <c r="A283"/>
      <c r="B283"/>
      <c r="C283"/>
      <c r="D283"/>
      <c r="E283"/>
      <c r="F283"/>
      <c r="G283"/>
      <c r="H283"/>
      <c r="I283"/>
      <c r="J283"/>
      <c r="K283"/>
      <c r="L283"/>
    </row>
    <row r="284" spans="1:12" ht="13.2">
      <c r="A284"/>
      <c r="B284"/>
      <c r="C284"/>
      <c r="D284"/>
      <c r="E284"/>
      <c r="F284"/>
      <c r="G284"/>
      <c r="H284"/>
      <c r="I284"/>
      <c r="J284"/>
      <c r="K284"/>
      <c r="L284"/>
    </row>
    <row r="285" spans="1:12" ht="13.2">
      <c r="A285"/>
      <c r="B285"/>
      <c r="C285"/>
      <c r="D285"/>
      <c r="E285"/>
      <c r="F285"/>
      <c r="G285"/>
      <c r="H285"/>
      <c r="I285"/>
      <c r="J285"/>
      <c r="K285"/>
      <c r="L285"/>
    </row>
    <row r="286" spans="1:12" ht="13.2">
      <c r="A286"/>
      <c r="B286"/>
      <c r="C286"/>
      <c r="D286"/>
      <c r="E286"/>
      <c r="F286"/>
      <c r="G286"/>
      <c r="H286"/>
      <c r="I286"/>
      <c r="J286"/>
      <c r="K286"/>
      <c r="L286"/>
    </row>
    <row r="287" spans="1:12" ht="13.2">
      <c r="A287"/>
      <c r="B287"/>
      <c r="C287"/>
      <c r="D287"/>
      <c r="E287"/>
      <c r="F287"/>
      <c r="G287"/>
      <c r="H287"/>
      <c r="I287"/>
      <c r="J287"/>
      <c r="K287"/>
      <c r="L287"/>
    </row>
    <row r="288" spans="1:12" ht="13.2">
      <c r="A288"/>
      <c r="B288"/>
      <c r="C288"/>
      <c r="D288"/>
      <c r="E288"/>
      <c r="F288"/>
      <c r="G288"/>
      <c r="H288"/>
      <c r="I288"/>
      <c r="J288"/>
      <c r="K288"/>
      <c r="L288"/>
    </row>
    <row r="289" spans="1:12" ht="13.2">
      <c r="A289"/>
      <c r="B289"/>
      <c r="C289"/>
      <c r="D289"/>
      <c r="E289"/>
      <c r="F289"/>
      <c r="G289"/>
      <c r="H289"/>
      <c r="I289"/>
      <c r="J289"/>
      <c r="K289"/>
      <c r="L289"/>
    </row>
    <row r="290" spans="1:12" ht="13.2">
      <c r="A290"/>
      <c r="B290"/>
      <c r="C290"/>
      <c r="D290"/>
      <c r="E290"/>
      <c r="F290"/>
      <c r="G290"/>
      <c r="H290"/>
      <c r="I290"/>
      <c r="J290"/>
      <c r="K290"/>
      <c r="L290"/>
    </row>
    <row r="291" spans="1:12" ht="13.2">
      <c r="A291"/>
      <c r="B291"/>
      <c r="C291"/>
      <c r="D291"/>
      <c r="E291"/>
      <c r="F291"/>
      <c r="G291"/>
      <c r="H291"/>
      <c r="I291"/>
      <c r="J291"/>
      <c r="K291"/>
      <c r="L291"/>
    </row>
    <row r="292" spans="1:12" ht="13.2">
      <c r="A292"/>
      <c r="B292"/>
      <c r="C292"/>
      <c r="D292"/>
      <c r="E292"/>
      <c r="F292"/>
      <c r="G292"/>
      <c r="H292"/>
      <c r="I292"/>
      <c r="J292"/>
      <c r="K292"/>
      <c r="L292"/>
    </row>
    <row r="293" spans="1:12" ht="13.2">
      <c r="A293"/>
      <c r="B293"/>
      <c r="C293"/>
      <c r="D293"/>
      <c r="E293"/>
      <c r="F293"/>
      <c r="G293"/>
      <c r="H293"/>
      <c r="I293"/>
      <c r="J293"/>
      <c r="K293"/>
      <c r="L293"/>
    </row>
    <row r="294" spans="1:12" ht="13.2">
      <c r="A294"/>
      <c r="B294"/>
      <c r="C294"/>
      <c r="D294"/>
      <c r="E294"/>
      <c r="F294"/>
      <c r="G294"/>
      <c r="H294"/>
      <c r="I294"/>
      <c r="J294"/>
      <c r="K294"/>
      <c r="L294"/>
    </row>
    <row r="295" spans="1:12" ht="13.2">
      <c r="A295"/>
      <c r="B295"/>
      <c r="C295"/>
      <c r="D295"/>
      <c r="E295"/>
      <c r="F295"/>
      <c r="G295"/>
      <c r="H295"/>
      <c r="I295"/>
      <c r="J295"/>
      <c r="K295"/>
      <c r="L295"/>
    </row>
    <row r="296" spans="1:12" ht="13.2">
      <c r="A296"/>
      <c r="B296"/>
      <c r="C296"/>
      <c r="D296"/>
      <c r="E296"/>
      <c r="F296"/>
      <c r="G296"/>
      <c r="H296"/>
      <c r="I296"/>
      <c r="J296"/>
      <c r="K296"/>
      <c r="L296"/>
    </row>
    <row r="297" spans="1:12" ht="13.2">
      <c r="A297"/>
      <c r="B297"/>
      <c r="C297"/>
      <c r="D297"/>
      <c r="E297"/>
      <c r="F297"/>
      <c r="G297"/>
      <c r="H297"/>
      <c r="I297"/>
      <c r="J297"/>
      <c r="K297"/>
      <c r="L297"/>
    </row>
    <row r="298" spans="1:12" ht="13.2">
      <c r="A298"/>
      <c r="B298"/>
      <c r="C298"/>
      <c r="D298"/>
      <c r="E298"/>
      <c r="F298"/>
      <c r="G298"/>
      <c r="H298"/>
      <c r="I298"/>
      <c r="J298"/>
      <c r="K298"/>
      <c r="L298"/>
    </row>
    <row r="299" spans="1:12" ht="13.2">
      <c r="A299"/>
      <c r="B299"/>
      <c r="C299"/>
      <c r="D299"/>
      <c r="E299"/>
      <c r="F299"/>
      <c r="G299"/>
      <c r="H299"/>
      <c r="I299"/>
      <c r="J299"/>
      <c r="K299"/>
      <c r="L299"/>
    </row>
    <row r="300" spans="1:12" ht="13.2">
      <c r="A300"/>
      <c r="B300"/>
      <c r="C300"/>
      <c r="D300"/>
      <c r="E300"/>
      <c r="F300"/>
      <c r="G300"/>
      <c r="H300"/>
      <c r="I300"/>
      <c r="J300"/>
      <c r="K300"/>
      <c r="L300"/>
    </row>
    <row r="301" spans="1:12" ht="13.2">
      <c r="A301"/>
      <c r="B301"/>
      <c r="C301"/>
      <c r="D301"/>
      <c r="E301"/>
      <c r="F301"/>
      <c r="G301"/>
      <c r="H301"/>
      <c r="I301"/>
      <c r="J301"/>
      <c r="K301"/>
      <c r="L301"/>
    </row>
    <row r="302" spans="1:12" ht="13.2">
      <c r="A302"/>
      <c r="B302"/>
      <c r="C302"/>
      <c r="D302"/>
      <c r="E302"/>
      <c r="F302"/>
      <c r="G302"/>
      <c r="H302"/>
      <c r="I302"/>
      <c r="J302"/>
      <c r="K302"/>
      <c r="L302"/>
    </row>
    <row r="303" spans="1:12" ht="13.2">
      <c r="A303"/>
      <c r="B303"/>
      <c r="C303"/>
      <c r="D303"/>
      <c r="E303"/>
      <c r="F303"/>
      <c r="G303"/>
      <c r="H303"/>
      <c r="I303"/>
      <c r="J303"/>
      <c r="K303"/>
      <c r="L303"/>
    </row>
    <row r="304" spans="1:12" ht="13.2">
      <c r="A304"/>
      <c r="B304"/>
      <c r="C304"/>
      <c r="D304"/>
      <c r="E304"/>
      <c r="F304"/>
      <c r="G304"/>
      <c r="H304"/>
      <c r="I304"/>
      <c r="J304"/>
      <c r="K304"/>
      <c r="L304"/>
    </row>
    <row r="305" spans="1:12" ht="13.2">
      <c r="A305"/>
      <c r="B305"/>
      <c r="C305"/>
      <c r="D305"/>
      <c r="E305"/>
      <c r="F305"/>
      <c r="G305"/>
      <c r="H305"/>
      <c r="I305"/>
      <c r="J305"/>
      <c r="K305"/>
      <c r="L305"/>
    </row>
    <row r="306" spans="1:12" ht="13.2">
      <c r="A306"/>
      <c r="B306"/>
      <c r="C306"/>
      <c r="D306"/>
      <c r="E306"/>
      <c r="F306"/>
      <c r="G306"/>
      <c r="H306"/>
      <c r="I306"/>
      <c r="J306"/>
      <c r="K306"/>
      <c r="L306"/>
    </row>
    <row r="307" spans="1:12" ht="13.2">
      <c r="A307"/>
      <c r="B307"/>
      <c r="C307"/>
      <c r="D307"/>
      <c r="E307"/>
      <c r="F307"/>
      <c r="G307"/>
      <c r="H307"/>
      <c r="I307"/>
      <c r="J307"/>
      <c r="K307"/>
      <c r="L307"/>
    </row>
    <row r="308" spans="1:12" ht="13.2">
      <c r="A308"/>
      <c r="B308"/>
      <c r="C308"/>
      <c r="D308"/>
      <c r="E308"/>
      <c r="F308"/>
      <c r="G308"/>
      <c r="H308"/>
      <c r="I308"/>
      <c r="J308"/>
      <c r="K308"/>
      <c r="L308"/>
    </row>
    <row r="309" spans="1:12" ht="13.2">
      <c r="A309"/>
      <c r="B309"/>
      <c r="C309"/>
      <c r="D309"/>
      <c r="E309"/>
      <c r="F309"/>
      <c r="G309"/>
      <c r="H309"/>
      <c r="I309"/>
      <c r="J309"/>
      <c r="K309"/>
      <c r="L309"/>
    </row>
    <row r="310" spans="1:12" ht="13.2">
      <c r="A310"/>
      <c r="B310"/>
      <c r="C310"/>
      <c r="D310"/>
      <c r="E310"/>
      <c r="F310"/>
      <c r="G310"/>
      <c r="H310"/>
      <c r="I310"/>
      <c r="J310"/>
      <c r="K310"/>
      <c r="L310"/>
    </row>
    <row r="311" spans="1:12" ht="13.2">
      <c r="A311"/>
      <c r="B311"/>
      <c r="C311"/>
      <c r="D311"/>
      <c r="E311"/>
      <c r="F311"/>
      <c r="G311"/>
      <c r="H311"/>
      <c r="I311"/>
      <c r="J311"/>
      <c r="K311"/>
      <c r="L311"/>
    </row>
    <row r="312" spans="1:12" ht="13.2">
      <c r="A312"/>
      <c r="B312"/>
      <c r="C312"/>
      <c r="D312"/>
      <c r="E312"/>
      <c r="F312"/>
      <c r="G312"/>
      <c r="H312"/>
      <c r="I312"/>
      <c r="J312"/>
      <c r="K312"/>
      <c r="L312"/>
    </row>
    <row r="313" spans="1:12" ht="13.2">
      <c r="A313"/>
      <c r="B313"/>
      <c r="C313"/>
      <c r="D313"/>
      <c r="E313"/>
      <c r="F313"/>
      <c r="G313"/>
      <c r="H313"/>
      <c r="I313"/>
      <c r="J313"/>
      <c r="K313"/>
      <c r="L313"/>
    </row>
    <row r="314" spans="1:12" ht="13.2">
      <c r="A314"/>
      <c r="B314"/>
      <c r="C314"/>
      <c r="D314"/>
      <c r="E314"/>
      <c r="F314"/>
      <c r="G314"/>
      <c r="H314"/>
      <c r="I314"/>
      <c r="J314"/>
      <c r="K314"/>
      <c r="L314"/>
    </row>
    <row r="315" spans="1:12" ht="13.2">
      <c r="A315"/>
      <c r="B315"/>
      <c r="C315"/>
      <c r="D315"/>
      <c r="E315"/>
      <c r="F315"/>
      <c r="G315"/>
      <c r="H315"/>
      <c r="I315"/>
      <c r="J315"/>
      <c r="K315"/>
      <c r="L315"/>
    </row>
    <row r="316" spans="1:12" ht="13.2">
      <c r="A316"/>
      <c r="B316"/>
      <c r="C316"/>
      <c r="D316"/>
      <c r="E316"/>
      <c r="F316"/>
      <c r="G316"/>
      <c r="H316"/>
      <c r="I316"/>
      <c r="J316"/>
      <c r="K316"/>
      <c r="L316"/>
    </row>
    <row r="317" spans="1:12" ht="13.2">
      <c r="A317"/>
      <c r="B317"/>
      <c r="C317"/>
      <c r="D317"/>
      <c r="E317"/>
      <c r="F317"/>
      <c r="G317"/>
      <c r="H317"/>
      <c r="I317"/>
      <c r="J317"/>
      <c r="K317"/>
      <c r="L317"/>
    </row>
    <row r="318" spans="1:12" ht="13.2">
      <c r="A318"/>
      <c r="B318"/>
      <c r="C318"/>
      <c r="D318"/>
      <c r="E318"/>
      <c r="F318"/>
      <c r="G318"/>
      <c r="H318"/>
      <c r="I318"/>
      <c r="J318"/>
      <c r="K318"/>
      <c r="L318"/>
    </row>
    <row r="319" spans="1:12" ht="13.2">
      <c r="A319"/>
      <c r="B319"/>
      <c r="C319"/>
      <c r="D319"/>
      <c r="E319"/>
      <c r="F319"/>
      <c r="G319"/>
      <c r="H319"/>
      <c r="I319"/>
      <c r="J319"/>
      <c r="K319"/>
      <c r="L319"/>
    </row>
    <row r="320" spans="1:12" ht="13.2">
      <c r="A320"/>
      <c r="B320"/>
      <c r="C320"/>
      <c r="D320"/>
      <c r="E320"/>
      <c r="F320"/>
      <c r="G320"/>
      <c r="H320"/>
      <c r="I320"/>
      <c r="J320"/>
      <c r="K320"/>
      <c r="L320"/>
    </row>
    <row r="321" spans="1:12" ht="13.2">
      <c r="A321"/>
      <c r="B321"/>
      <c r="C321"/>
      <c r="D321"/>
      <c r="E321"/>
      <c r="F321"/>
      <c r="G321"/>
      <c r="H321"/>
      <c r="I321"/>
      <c r="J321"/>
      <c r="K321"/>
      <c r="L321"/>
    </row>
    <row r="322" spans="1:12" ht="13.2">
      <c r="A322"/>
      <c r="B322"/>
      <c r="C322"/>
      <c r="D322"/>
      <c r="E322"/>
      <c r="F322"/>
      <c r="G322"/>
      <c r="H322"/>
      <c r="I322"/>
      <c r="J322"/>
      <c r="K322"/>
      <c r="L322"/>
    </row>
    <row r="323" spans="1:12" ht="13.2">
      <c r="A323"/>
      <c r="B323"/>
      <c r="C323"/>
      <c r="D323"/>
      <c r="E323"/>
      <c r="F323"/>
      <c r="G323"/>
      <c r="H323"/>
      <c r="I323"/>
      <c r="J323"/>
      <c r="K323"/>
      <c r="L323"/>
    </row>
    <row r="324" spans="1:12" ht="13.2">
      <c r="A324"/>
      <c r="B324"/>
      <c r="C324"/>
      <c r="D324"/>
      <c r="E324"/>
      <c r="F324"/>
      <c r="G324"/>
      <c r="H324"/>
      <c r="I324"/>
      <c r="J324"/>
      <c r="K324"/>
      <c r="L324"/>
    </row>
    <row r="325" spans="1:12" ht="13.2">
      <c r="A325"/>
      <c r="B325"/>
      <c r="C325"/>
      <c r="D325"/>
      <c r="E325"/>
      <c r="F325"/>
      <c r="G325"/>
      <c r="H325"/>
      <c r="I325"/>
      <c r="J325"/>
      <c r="K325"/>
      <c r="L325"/>
    </row>
    <row r="326" spans="1:12" ht="13.2">
      <c r="A326"/>
      <c r="B326"/>
      <c r="C326"/>
      <c r="D326"/>
      <c r="E326"/>
      <c r="F326"/>
      <c r="G326"/>
      <c r="H326"/>
      <c r="I326"/>
      <c r="J326"/>
      <c r="K326"/>
      <c r="L326"/>
    </row>
    <row r="327" spans="1:12" ht="13.2">
      <c r="A327"/>
      <c r="B327"/>
      <c r="C327"/>
      <c r="D327"/>
      <c r="E327"/>
      <c r="F327"/>
      <c r="G327"/>
      <c r="H327"/>
      <c r="I327"/>
      <c r="J327"/>
      <c r="K327"/>
      <c r="L327"/>
    </row>
    <row r="328" spans="1:12" ht="13.2">
      <c r="A328"/>
      <c r="B328"/>
      <c r="C328"/>
      <c r="D328"/>
      <c r="E328"/>
      <c r="F328"/>
      <c r="G328"/>
      <c r="H328"/>
      <c r="I328"/>
      <c r="J328"/>
      <c r="K328"/>
      <c r="L328"/>
    </row>
    <row r="329" spans="1:12" ht="13.2">
      <c r="A329"/>
      <c r="B329"/>
      <c r="C329"/>
      <c r="D329"/>
      <c r="E329"/>
      <c r="F329"/>
      <c r="G329"/>
      <c r="H329"/>
      <c r="I329"/>
      <c r="J329"/>
      <c r="K329"/>
      <c r="L329"/>
    </row>
    <row r="330" spans="1:12" ht="13.2">
      <c r="A330"/>
      <c r="B330"/>
      <c r="C330"/>
      <c r="D330"/>
      <c r="E330"/>
      <c r="F330"/>
      <c r="G330"/>
      <c r="H330"/>
      <c r="I330"/>
      <c r="J330"/>
      <c r="K330"/>
      <c r="L330"/>
    </row>
    <row r="331" spans="1:12" ht="13.2">
      <c r="A331"/>
      <c r="B331"/>
      <c r="C331"/>
      <c r="D331"/>
      <c r="E331"/>
      <c r="F331"/>
      <c r="G331"/>
      <c r="H331"/>
      <c r="I331"/>
      <c r="J331"/>
      <c r="K331"/>
      <c r="L331"/>
    </row>
    <row r="332" spans="1:12" ht="13.2">
      <c r="A332"/>
      <c r="B332"/>
      <c r="C332"/>
      <c r="D332"/>
      <c r="E332"/>
      <c r="F332"/>
      <c r="G332"/>
      <c r="H332"/>
      <c r="I332"/>
      <c r="J332"/>
      <c r="K332"/>
      <c r="L332"/>
    </row>
    <row r="333" spans="1:12" ht="13.2">
      <c r="A333"/>
      <c r="B333"/>
      <c r="C333"/>
      <c r="D333"/>
      <c r="E333"/>
      <c r="F333"/>
      <c r="G333"/>
      <c r="H333"/>
      <c r="I333"/>
      <c r="J333"/>
      <c r="K333"/>
      <c r="L333"/>
    </row>
    <row r="334" spans="1:12" ht="13.2">
      <c r="A334"/>
      <c r="B334"/>
      <c r="C334"/>
      <c r="D334"/>
      <c r="E334"/>
      <c r="F334"/>
      <c r="G334"/>
      <c r="H334"/>
      <c r="I334"/>
      <c r="J334"/>
      <c r="K334"/>
      <c r="L334"/>
    </row>
    <row r="335" spans="1:12" ht="13.2">
      <c r="A335"/>
      <c r="B335"/>
      <c r="C335"/>
      <c r="D335"/>
      <c r="E335"/>
      <c r="F335"/>
      <c r="G335"/>
      <c r="H335"/>
      <c r="I335"/>
      <c r="J335"/>
      <c r="K335"/>
      <c r="L335"/>
    </row>
    <row r="336" spans="1:12" ht="13.2">
      <c r="A336"/>
      <c r="B336"/>
      <c r="C336"/>
      <c r="D336"/>
      <c r="E336"/>
      <c r="F336"/>
      <c r="G336"/>
      <c r="H336"/>
      <c r="I336"/>
      <c r="J336"/>
      <c r="K336"/>
      <c r="L336"/>
    </row>
    <row r="337" spans="1:12" ht="13.2">
      <c r="A337"/>
      <c r="B337"/>
      <c r="C337"/>
      <c r="D337"/>
      <c r="E337"/>
      <c r="F337"/>
      <c r="G337"/>
      <c r="H337"/>
      <c r="I337"/>
      <c r="J337"/>
      <c r="K337"/>
      <c r="L337"/>
    </row>
    <row r="338" spans="1:12" ht="13.2">
      <c r="A338"/>
      <c r="B338"/>
      <c r="C338"/>
      <c r="D338"/>
      <c r="E338"/>
      <c r="F338"/>
      <c r="G338"/>
      <c r="H338"/>
      <c r="I338"/>
      <c r="J338"/>
      <c r="K338"/>
      <c r="L338"/>
    </row>
    <row r="339" spans="1:12" ht="13.2">
      <c r="A339"/>
      <c r="B339"/>
      <c r="C339"/>
      <c r="D339"/>
      <c r="E339"/>
      <c r="F339"/>
      <c r="G339"/>
      <c r="H339"/>
      <c r="I339"/>
      <c r="J339"/>
      <c r="K339"/>
      <c r="L339"/>
    </row>
    <row r="340" spans="1:12" ht="13.2">
      <c r="A340"/>
      <c r="B340"/>
      <c r="C340"/>
      <c r="D340"/>
      <c r="E340"/>
      <c r="F340"/>
      <c r="G340"/>
      <c r="H340"/>
      <c r="I340"/>
      <c r="J340"/>
      <c r="K340"/>
      <c r="L340"/>
    </row>
  </sheetData>
  <sheetProtection sheet="1" objects="1" scenarios="1" autoFilter="0"/>
  <phoneticPr fontId="14" type="noConversion"/>
  <conditionalFormatting sqref="I43:I46 I29:I40">
    <cfRule type="cellIs" dxfId="22" priority="40" stopIfTrue="1" operator="greaterThan">
      <formula>0</formula>
    </cfRule>
  </conditionalFormatting>
  <conditionalFormatting sqref="K43:K46 K29:K40">
    <cfRule type="cellIs" dxfId="21" priority="41" stopIfTrue="1" operator="greaterThan">
      <formula>0</formula>
    </cfRule>
  </conditionalFormatting>
  <conditionalFormatting sqref="J43:J46 J29:J40">
    <cfRule type="cellIs" dxfId="20" priority="42" stopIfTrue="1" operator="greaterThan">
      <formula>0</formula>
    </cfRule>
  </conditionalFormatting>
  <conditionalFormatting sqref="L43:L47 L29:L40">
    <cfRule type="cellIs" dxfId="19" priority="43" stopIfTrue="1" operator="equal">
      <formula>1</formula>
    </cfRule>
    <cfRule type="expression" dxfId="18" priority="44" stopIfTrue="1">
      <formula>AND(H29&lt;&gt;0,L29&lt;1)</formula>
    </cfRule>
  </conditionalFormatting>
  <conditionalFormatting sqref="I13">
    <cfRule type="cellIs" dxfId="17" priority="11" stopIfTrue="1" operator="greaterThan">
      <formula>0</formula>
    </cfRule>
  </conditionalFormatting>
  <conditionalFormatting sqref="J13">
    <cfRule type="cellIs" dxfId="16" priority="10" operator="greaterThan">
      <formula>0</formula>
    </cfRule>
  </conditionalFormatting>
  <conditionalFormatting sqref="K13">
    <cfRule type="cellIs" dxfId="15" priority="9" operator="greaterThan">
      <formula>0</formula>
    </cfRule>
  </conditionalFormatting>
  <conditionalFormatting sqref="L13">
    <cfRule type="cellIs" dxfId="14" priority="8" operator="greaterThanOrEqual">
      <formula>0.85</formula>
    </cfRule>
  </conditionalFormatting>
  <conditionalFormatting sqref="H15:L15">
    <cfRule type="expression" dxfId="13" priority="47" stopIfTrue="1">
      <formula>$H$15="LIP DID NOT MEET THE 85% THRESHOLD"</formula>
    </cfRule>
    <cfRule type="expression" dxfId="12" priority="48" stopIfTrue="1">
      <formula>$H$15="LIP MET THE 85% THRESHOLD"</formula>
    </cfRule>
  </conditionalFormatting>
  <conditionalFormatting sqref="L13">
    <cfRule type="expression" dxfId="11" priority="52">
      <formula>AND($H$13&lt;&gt;0,$L$13&lt;0.85)</formula>
    </cfRule>
  </conditionalFormatting>
  <conditionalFormatting sqref="I24:I27">
    <cfRule type="cellIs" dxfId="10" priority="1" stopIfTrue="1" operator="greaterThan">
      <formula>0</formula>
    </cfRule>
  </conditionalFormatting>
  <conditionalFormatting sqref="K24:K27">
    <cfRule type="cellIs" dxfId="9" priority="2" stopIfTrue="1" operator="greaterThan">
      <formula>0</formula>
    </cfRule>
  </conditionalFormatting>
  <conditionalFormatting sqref="J24:J27">
    <cfRule type="cellIs" dxfId="8" priority="3" stopIfTrue="1" operator="greaterThan">
      <formula>0</formula>
    </cfRule>
  </conditionalFormatting>
  <conditionalFormatting sqref="L24:L27">
    <cfRule type="cellIs" dxfId="7" priority="4" stopIfTrue="1" operator="equal">
      <formula>1</formula>
    </cfRule>
    <cfRule type="expression" dxfId="6" priority="5" stopIfTrue="1">
      <formula>AND(H24&lt;&gt;0,L24&lt;1)</formula>
    </cfRule>
  </conditionalFormatting>
  <printOptions horizontalCentered="1"/>
  <pageMargins left="0.2" right="0.2" top="0.25" bottom="0.5" header="0.5" footer="0.3"/>
  <pageSetup scale="74" orientation="portrait" r:id="rId1"/>
  <headerFooter alignWithMargins="0">
    <oddFooter>&amp;R&amp;P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P226"/>
  <sheetViews>
    <sheetView zoomScaleNormal="100" workbookViewId="0">
      <pane xSplit="2" ySplit="6" topLeftCell="C7" activePane="bottomRight" state="frozen"/>
      <selection pane="topRight" activeCell="C1" sqref="C1"/>
      <selection pane="bottomLeft" activeCell="A7" sqref="A7"/>
      <selection pane="bottomRight" activeCell="C3" sqref="C3"/>
    </sheetView>
  </sheetViews>
  <sheetFormatPr defaultColWidth="8.88671875" defaultRowHeight="13.8"/>
  <cols>
    <col min="1" max="1" width="3.33203125" style="33" customWidth="1"/>
    <col min="2" max="2" width="65.6640625" style="34" customWidth="1"/>
    <col min="3" max="32" width="6.6640625" style="35" customWidth="1"/>
    <col min="33" max="37" width="5.6640625" style="13" customWidth="1"/>
    <col min="38" max="16384" width="8.88671875" style="22"/>
  </cols>
  <sheetData>
    <row r="1" spans="1:37" s="21" customFormat="1" ht="36">
      <c r="A1" s="56"/>
      <c r="B1" s="45"/>
      <c r="C1" s="273" t="s">
        <v>144</v>
      </c>
      <c r="D1" s="49"/>
      <c r="E1" s="49"/>
      <c r="F1" s="49"/>
      <c r="G1" s="49"/>
      <c r="H1" s="49"/>
      <c r="I1" s="49"/>
      <c r="J1" s="49"/>
      <c r="K1" s="49"/>
      <c r="L1" s="51"/>
      <c r="M1" s="273" t="s">
        <v>144</v>
      </c>
      <c r="N1" s="49"/>
      <c r="O1" s="49"/>
      <c r="P1" s="49"/>
      <c r="Q1" s="49"/>
      <c r="R1" s="49"/>
      <c r="S1" s="49"/>
      <c r="T1" s="49"/>
      <c r="U1" s="49"/>
      <c r="V1" s="51"/>
      <c r="W1" s="273" t="s">
        <v>144</v>
      </c>
      <c r="X1" s="49"/>
      <c r="Y1" s="49"/>
      <c r="Z1" s="49"/>
      <c r="AA1" s="49"/>
      <c r="AB1" s="49"/>
      <c r="AC1" s="49"/>
      <c r="AD1" s="49"/>
      <c r="AE1" s="49"/>
      <c r="AF1" s="51"/>
      <c r="AG1" s="268"/>
      <c r="AH1" s="57"/>
      <c r="AI1" s="57"/>
      <c r="AJ1" s="57"/>
      <c r="AK1" s="58"/>
    </row>
    <row r="2" spans="1:37" s="21" customFormat="1" ht="30" customHeight="1" thickBot="1">
      <c r="A2" s="54"/>
      <c r="B2" s="46"/>
      <c r="C2" s="274" t="str">
        <f>IF('Workbook Set-up'!B4="","[Name of LME/MCO]",'Workbook Set-up'!B4)</f>
        <v>[Name of LME/MCO]</v>
      </c>
      <c r="D2" s="50"/>
      <c r="E2" s="50"/>
      <c r="F2" s="50"/>
      <c r="G2" s="50"/>
      <c r="H2" s="50"/>
      <c r="I2" s="50"/>
      <c r="J2" s="50"/>
      <c r="K2" s="50"/>
      <c r="L2" s="52"/>
      <c r="M2" s="119" t="str">
        <f>IF('Workbook Set-up'!B4="","[Name of LME/MCO]",'Workbook Set-up'!B4)</f>
        <v>[Name of LME/MCO]</v>
      </c>
      <c r="N2" s="50"/>
      <c r="O2" s="50"/>
      <c r="P2" s="50"/>
      <c r="Q2" s="50"/>
      <c r="R2" s="50"/>
      <c r="S2" s="50"/>
      <c r="T2" s="50"/>
      <c r="U2" s="50"/>
      <c r="V2" s="52"/>
      <c r="W2" s="119" t="str">
        <f>IF('Workbook Set-up'!B4="","[Name of LME/MCO]",'Workbook Set-up'!B4)</f>
        <v>[Name of LME/MCO]</v>
      </c>
      <c r="X2" s="50"/>
      <c r="Y2" s="50"/>
      <c r="Z2" s="50"/>
      <c r="AA2" s="50"/>
      <c r="AB2" s="50"/>
      <c r="AC2" s="50"/>
      <c r="AD2" s="50"/>
      <c r="AE2" s="50"/>
      <c r="AF2" s="52"/>
      <c r="AG2" s="269"/>
      <c r="AH2" s="55"/>
      <c r="AI2" s="55"/>
      <c r="AJ2" s="55"/>
      <c r="AK2" s="59"/>
    </row>
    <row r="3" spans="1:37" s="4" customFormat="1" ht="19.95" customHeight="1">
      <c r="A3" s="71"/>
      <c r="B3" s="270" t="s">
        <v>139</v>
      </c>
      <c r="C3" s="120"/>
      <c r="D3" s="121" t="str">
        <f>IF('Workbook Set-up'!B5="","",'Workbook Set-up'!B5)</f>
        <v/>
      </c>
      <c r="E3" s="121"/>
      <c r="F3" s="121"/>
      <c r="G3" s="121"/>
      <c r="H3" s="121"/>
      <c r="I3" s="121"/>
      <c r="J3" s="121"/>
      <c r="K3" s="121"/>
      <c r="L3" s="254"/>
      <c r="M3" s="120"/>
      <c r="N3" s="121" t="str">
        <f>IF('Workbook Set-up'!B5="","",'Workbook Set-up'!B5)</f>
        <v/>
      </c>
      <c r="O3" s="121"/>
      <c r="P3" s="121"/>
      <c r="Q3" s="121"/>
      <c r="R3" s="121"/>
      <c r="S3" s="121"/>
      <c r="T3" s="121"/>
      <c r="U3" s="121"/>
      <c r="V3" s="254"/>
      <c r="W3" s="120"/>
      <c r="X3" s="121" t="str">
        <f>IF('Workbook Set-up'!B5="","",'Workbook Set-up'!B5)</f>
        <v/>
      </c>
      <c r="Y3" s="121"/>
      <c r="Z3" s="121"/>
      <c r="AA3" s="121"/>
      <c r="AB3" s="121"/>
      <c r="AC3" s="121"/>
      <c r="AD3" s="121"/>
      <c r="AE3" s="121"/>
      <c r="AF3" s="254"/>
      <c r="AG3" s="109"/>
      <c r="AH3" s="109"/>
      <c r="AI3" s="109"/>
      <c r="AJ3" s="109"/>
      <c r="AK3" s="110"/>
    </row>
    <row r="4" spans="1:37" s="4" customFormat="1" ht="19.95" customHeight="1">
      <c r="A4" s="73"/>
      <c r="B4" s="271" t="s">
        <v>23</v>
      </c>
      <c r="C4" s="107"/>
      <c r="D4" s="108" t="str">
        <f>IF('Workbook Set-up'!B9="","",'Workbook Set-up'!B9)</f>
        <v/>
      </c>
      <c r="E4" s="108"/>
      <c r="F4" s="108"/>
      <c r="G4" s="108"/>
      <c r="H4" s="108"/>
      <c r="I4" s="108"/>
      <c r="J4" s="108"/>
      <c r="K4" s="108"/>
      <c r="L4" s="203"/>
      <c r="M4" s="107"/>
      <c r="N4" s="108" t="str">
        <f>IF('Workbook Set-up'!B9="","",'Workbook Set-up'!B9)</f>
        <v/>
      </c>
      <c r="O4" s="108"/>
      <c r="P4" s="108"/>
      <c r="Q4" s="108"/>
      <c r="R4" s="108"/>
      <c r="S4" s="108"/>
      <c r="T4" s="108"/>
      <c r="U4" s="108"/>
      <c r="V4" s="203"/>
      <c r="W4" s="107"/>
      <c r="X4" s="108" t="str">
        <f>IF('Workbook Set-up'!B9="","",'Workbook Set-up'!B9)</f>
        <v/>
      </c>
      <c r="Y4" s="108"/>
      <c r="Z4" s="108"/>
      <c r="AA4" s="108"/>
      <c r="AB4" s="108"/>
      <c r="AC4" s="108"/>
      <c r="AD4" s="108"/>
      <c r="AE4" s="108"/>
      <c r="AF4" s="203"/>
      <c r="AG4" s="111"/>
      <c r="AH4" s="111"/>
      <c r="AI4" s="111"/>
      <c r="AJ4" s="111"/>
      <c r="AK4" s="112"/>
    </row>
    <row r="5" spans="1:37" s="4" customFormat="1" ht="19.95" customHeight="1" thickBot="1">
      <c r="A5" s="72"/>
      <c r="B5" s="272" t="s">
        <v>24</v>
      </c>
      <c r="C5" s="122"/>
      <c r="D5" s="123" t="str">
        <f>IF(AND('Workbook Set-up'!$B$10="",'Workbook Set-up'!$B$11=""),"",IF('Workbook Set-up'!$B$10='Workbook Set-up'!$B$11,TEXT('Workbook Set-up'!$B$10,"m/d/yyyy"),IF('Workbook Set-up'!$B$10&lt;&gt;'Workbook Set-up'!$B$11,TEXT('Workbook Set-up'!$B$10,"m/d/yyyy")&amp;" to "&amp;TEXT('Workbook Set-up'!$B$11,"m/d/yyyy"),"")))</f>
        <v/>
      </c>
      <c r="E5" s="123"/>
      <c r="F5" s="123"/>
      <c r="G5" s="123"/>
      <c r="H5" s="123"/>
      <c r="I5" s="123"/>
      <c r="J5" s="123"/>
      <c r="K5" s="123"/>
      <c r="L5" s="255"/>
      <c r="M5" s="122"/>
      <c r="N5" s="123" t="str">
        <f>IF(AND('Workbook Set-up'!$B$10="",'Workbook Set-up'!$B$11=""),"",IF('Workbook Set-up'!$B$10='Workbook Set-up'!$B$11,TEXT('Workbook Set-up'!$B$10,"m/d/yyyy"),IF('Workbook Set-up'!$B$10&lt;&gt;'Workbook Set-up'!$B$11,TEXT('Workbook Set-up'!$B$10,"m/d/yyyy")&amp;" to "&amp;TEXT('Workbook Set-up'!$B$11,"m/d/yyyy"),"")))</f>
        <v/>
      </c>
      <c r="O5" s="123"/>
      <c r="P5" s="123"/>
      <c r="Q5" s="123"/>
      <c r="R5" s="123"/>
      <c r="S5" s="123"/>
      <c r="T5" s="123"/>
      <c r="U5" s="123"/>
      <c r="V5" s="255"/>
      <c r="W5" s="122"/>
      <c r="X5" s="123" t="str">
        <f>IF(AND('Workbook Set-up'!$B$10="",'Workbook Set-up'!$B$11=""),"",IF('Workbook Set-up'!$B$10='Workbook Set-up'!$B$11,TEXT('Workbook Set-up'!$B$10,"m/d/yyyy"),IF('Workbook Set-up'!$B$10&lt;&gt;'Workbook Set-up'!$B$11,TEXT('Workbook Set-up'!$B$10,"m/d/yyyy")&amp;" to "&amp;TEXT('Workbook Set-up'!$B$11,"m/d/yyyy"),"")))</f>
        <v/>
      </c>
      <c r="Y5" s="123"/>
      <c r="Z5" s="123"/>
      <c r="AA5" s="123"/>
      <c r="AB5" s="123"/>
      <c r="AC5" s="123"/>
      <c r="AD5" s="123"/>
      <c r="AE5" s="123"/>
      <c r="AF5" s="255"/>
      <c r="AG5" s="124" t="s">
        <v>5</v>
      </c>
      <c r="AH5" s="124"/>
      <c r="AI5" s="124"/>
      <c r="AJ5" s="124"/>
      <c r="AK5" s="125"/>
    </row>
    <row r="6" spans="1:37" s="21" customFormat="1" ht="31.95" customHeight="1" thickBot="1">
      <c r="A6" s="23" t="s">
        <v>31</v>
      </c>
      <c r="B6" s="24" t="s">
        <v>45</v>
      </c>
      <c r="C6" s="25">
        <v>1</v>
      </c>
      <c r="D6" s="26">
        <v>2</v>
      </c>
      <c r="E6" s="26">
        <v>3</v>
      </c>
      <c r="F6" s="26">
        <v>4</v>
      </c>
      <c r="G6" s="26">
        <v>5</v>
      </c>
      <c r="H6" s="26">
        <v>6</v>
      </c>
      <c r="I6" s="26">
        <v>7</v>
      </c>
      <c r="J6" s="26">
        <v>8</v>
      </c>
      <c r="K6" s="26">
        <v>9</v>
      </c>
      <c r="L6" s="79">
        <v>10</v>
      </c>
      <c r="M6" s="26">
        <v>11</v>
      </c>
      <c r="N6" s="26">
        <v>12</v>
      </c>
      <c r="O6" s="26">
        <v>13</v>
      </c>
      <c r="P6" s="26">
        <v>14</v>
      </c>
      <c r="Q6" s="26">
        <v>15</v>
      </c>
      <c r="R6" s="26">
        <v>16</v>
      </c>
      <c r="S6" s="26">
        <v>17</v>
      </c>
      <c r="T6" s="26">
        <v>18</v>
      </c>
      <c r="U6" s="26">
        <v>19</v>
      </c>
      <c r="V6" s="79">
        <v>20</v>
      </c>
      <c r="W6" s="26">
        <v>21</v>
      </c>
      <c r="X6" s="26">
        <v>22</v>
      </c>
      <c r="Y6" s="26">
        <v>23</v>
      </c>
      <c r="Z6" s="26">
        <v>24</v>
      </c>
      <c r="AA6" s="26">
        <v>25</v>
      </c>
      <c r="AB6" s="26">
        <v>26</v>
      </c>
      <c r="AC6" s="26">
        <v>27</v>
      </c>
      <c r="AD6" s="26">
        <v>28</v>
      </c>
      <c r="AE6" s="26">
        <v>29</v>
      </c>
      <c r="AF6" s="79">
        <v>30</v>
      </c>
      <c r="AG6" s="48" t="s">
        <v>26</v>
      </c>
      <c r="AH6" s="48" t="s">
        <v>6</v>
      </c>
      <c r="AI6" s="43" t="s">
        <v>27</v>
      </c>
      <c r="AJ6" s="47" t="s">
        <v>7</v>
      </c>
      <c r="AK6" s="44" t="s">
        <v>30</v>
      </c>
    </row>
    <row r="7" spans="1:37" s="21" customFormat="1" ht="19.95" customHeight="1" thickBot="1">
      <c r="A7" s="294"/>
      <c r="B7" s="295"/>
      <c r="C7" s="296" t="s">
        <v>143</v>
      </c>
      <c r="D7" s="297"/>
      <c r="E7" s="297"/>
      <c r="F7" s="297"/>
      <c r="G7" s="297"/>
      <c r="H7" s="297"/>
      <c r="I7" s="297"/>
      <c r="J7" s="297"/>
      <c r="K7" s="297"/>
      <c r="L7" s="298"/>
      <c r="M7" s="297" t="s">
        <v>143</v>
      </c>
      <c r="N7" s="297"/>
      <c r="O7" s="297"/>
      <c r="P7" s="297"/>
      <c r="Q7" s="297"/>
      <c r="R7" s="297"/>
      <c r="S7" s="297"/>
      <c r="T7" s="297"/>
      <c r="U7" s="297"/>
      <c r="V7" s="298"/>
      <c r="W7" s="297" t="s">
        <v>143</v>
      </c>
      <c r="X7" s="297"/>
      <c r="Y7" s="297"/>
      <c r="Z7" s="297"/>
      <c r="AA7" s="297"/>
      <c r="AB7" s="297"/>
      <c r="AC7" s="297"/>
      <c r="AD7" s="297"/>
      <c r="AE7" s="297"/>
      <c r="AF7" s="298"/>
      <c r="AG7" s="299"/>
      <c r="AH7" s="300"/>
      <c r="AI7" s="300"/>
      <c r="AJ7" s="300"/>
      <c r="AK7" s="295"/>
    </row>
    <row r="8" spans="1:37" s="21" customFormat="1" ht="27.6">
      <c r="A8" s="292" t="s">
        <v>32</v>
      </c>
      <c r="B8" s="301" t="s">
        <v>150</v>
      </c>
      <c r="C8" s="302"/>
      <c r="D8" s="303"/>
      <c r="E8" s="303"/>
      <c r="F8" s="303"/>
      <c r="G8" s="303"/>
      <c r="H8" s="303"/>
      <c r="I8" s="303"/>
      <c r="J8" s="303"/>
      <c r="K8" s="303"/>
      <c r="L8" s="331"/>
      <c r="M8" s="304"/>
      <c r="N8" s="304"/>
      <c r="O8" s="304"/>
      <c r="P8" s="304"/>
      <c r="Q8" s="304"/>
      <c r="R8" s="304"/>
      <c r="S8" s="304"/>
      <c r="T8" s="304"/>
      <c r="U8" s="304"/>
      <c r="V8" s="305"/>
      <c r="W8" s="304"/>
      <c r="X8" s="304"/>
      <c r="Y8" s="304"/>
      <c r="Z8" s="304"/>
      <c r="AA8" s="304"/>
      <c r="AB8" s="304"/>
      <c r="AC8" s="304"/>
      <c r="AD8" s="304"/>
      <c r="AE8" s="304"/>
      <c r="AF8" s="305"/>
      <c r="AG8" s="306">
        <f>COUNTIF(C8:AF8,"=Met")</f>
        <v>0</v>
      </c>
      <c r="AH8" s="126">
        <f>IF(SUM(AG8,AI8)=0,0,AG8/SUM(AG8,AI8))</f>
        <v>0</v>
      </c>
      <c r="AI8" s="241">
        <f>COUNTIF(C8:AF8,"=Not Met")</f>
        <v>0</v>
      </c>
      <c r="AJ8" s="126">
        <f>IF(SUM(AG8,AI8)=0,0,AI8/SUM(AG8,AI8))</f>
        <v>0</v>
      </c>
      <c r="AK8" s="242">
        <f>COUNTIF(C8:AF8,"=N/A")</f>
        <v>0</v>
      </c>
    </row>
    <row r="9" spans="1:37" s="21" customFormat="1" ht="27.6">
      <c r="A9" s="293" t="s">
        <v>33</v>
      </c>
      <c r="B9" s="307" t="s">
        <v>151</v>
      </c>
      <c r="C9" s="67"/>
      <c r="D9" s="308"/>
      <c r="E9" s="309"/>
      <c r="F9" s="309"/>
      <c r="G9" s="309"/>
      <c r="H9" s="309"/>
      <c r="I9" s="309"/>
      <c r="J9" s="309"/>
      <c r="K9" s="309"/>
      <c r="L9" s="310"/>
      <c r="M9" s="309"/>
      <c r="N9" s="309"/>
      <c r="O9" s="309"/>
      <c r="P9" s="309"/>
      <c r="Q9" s="309"/>
      <c r="R9" s="309"/>
      <c r="S9" s="309"/>
      <c r="T9" s="309"/>
      <c r="U9" s="309"/>
      <c r="V9" s="310"/>
      <c r="W9" s="309"/>
      <c r="X9" s="309"/>
      <c r="Y9" s="309"/>
      <c r="Z9" s="309"/>
      <c r="AA9" s="309"/>
      <c r="AB9" s="309"/>
      <c r="AC9" s="309"/>
      <c r="AD9" s="309"/>
      <c r="AE9" s="309"/>
      <c r="AF9" s="310"/>
      <c r="AG9" s="311">
        <f t="shared" ref="AG9:AG10" si="0">COUNTIF(C9:AF9,"=Met")</f>
        <v>0</v>
      </c>
      <c r="AH9" s="113">
        <f t="shared" ref="AH9:AH10" si="1">IF(SUM(AG9,AI9)=0,0,AG9/SUM(AG9,AI9))</f>
        <v>0</v>
      </c>
      <c r="AI9" s="114">
        <f t="shared" ref="AI9:AI10" si="2">COUNTIF(C9:AF9,"=Not Met")</f>
        <v>0</v>
      </c>
      <c r="AJ9" s="113">
        <f t="shared" ref="AJ9:AJ10" si="3">IF(SUM(AG9,AI9)=0,0,AI9/SUM(AG9,AI9))</f>
        <v>0</v>
      </c>
      <c r="AK9" s="115">
        <f t="shared" ref="AK9:AK10" si="4">COUNTIF(C9:AF9,"=N/A")</f>
        <v>0</v>
      </c>
    </row>
    <row r="10" spans="1:37" s="21" customFormat="1" ht="42" thickBot="1">
      <c r="A10" s="312" t="s">
        <v>34</v>
      </c>
      <c r="B10" s="313" t="s">
        <v>152</v>
      </c>
      <c r="C10" s="314"/>
      <c r="D10" s="315"/>
      <c r="E10" s="316"/>
      <c r="F10" s="316"/>
      <c r="G10" s="316"/>
      <c r="H10" s="316"/>
      <c r="I10" s="316"/>
      <c r="J10" s="316"/>
      <c r="K10" s="316"/>
      <c r="L10" s="317"/>
      <c r="M10" s="316"/>
      <c r="N10" s="316"/>
      <c r="O10" s="316"/>
      <c r="P10" s="316"/>
      <c r="Q10" s="316"/>
      <c r="R10" s="316"/>
      <c r="S10" s="316"/>
      <c r="T10" s="316"/>
      <c r="U10" s="316"/>
      <c r="V10" s="317"/>
      <c r="W10" s="316"/>
      <c r="X10" s="316"/>
      <c r="Y10" s="316"/>
      <c r="Z10" s="316"/>
      <c r="AA10" s="316"/>
      <c r="AB10" s="316"/>
      <c r="AC10" s="316"/>
      <c r="AD10" s="316"/>
      <c r="AE10" s="316"/>
      <c r="AF10" s="317"/>
      <c r="AG10" s="318">
        <f t="shared" si="0"/>
        <v>0</v>
      </c>
      <c r="AH10" s="116">
        <f t="shared" si="1"/>
        <v>0</v>
      </c>
      <c r="AI10" s="117">
        <f t="shared" si="2"/>
        <v>0</v>
      </c>
      <c r="AJ10" s="116">
        <f t="shared" si="3"/>
        <v>0</v>
      </c>
      <c r="AK10" s="118">
        <f t="shared" si="4"/>
        <v>0</v>
      </c>
    </row>
    <row r="11" spans="1:37" s="21" customFormat="1" ht="19.95" customHeight="1" thickBot="1">
      <c r="A11" s="319"/>
      <c r="B11" s="320"/>
      <c r="C11" s="296" t="s">
        <v>115</v>
      </c>
      <c r="D11" s="297"/>
      <c r="E11" s="297"/>
      <c r="F11" s="297"/>
      <c r="G11" s="297"/>
      <c r="H11" s="297"/>
      <c r="I11" s="297"/>
      <c r="J11" s="297"/>
      <c r="K11" s="297"/>
      <c r="L11" s="298"/>
      <c r="M11" s="297" t="s">
        <v>115</v>
      </c>
      <c r="N11" s="297"/>
      <c r="O11" s="297"/>
      <c r="P11" s="297"/>
      <c r="Q11" s="297"/>
      <c r="R11" s="297"/>
      <c r="S11" s="297"/>
      <c r="T11" s="297"/>
      <c r="U11" s="297"/>
      <c r="V11" s="298"/>
      <c r="W11" s="297" t="s">
        <v>115</v>
      </c>
      <c r="X11" s="297"/>
      <c r="Y11" s="297"/>
      <c r="Z11" s="297"/>
      <c r="AA11" s="297"/>
      <c r="AB11" s="297"/>
      <c r="AC11" s="297"/>
      <c r="AD11" s="297"/>
      <c r="AE11" s="297"/>
      <c r="AF11" s="298"/>
      <c r="AG11" s="321"/>
      <c r="AH11" s="322"/>
      <c r="AI11" s="322"/>
      <c r="AJ11" s="322"/>
      <c r="AK11" s="323"/>
    </row>
    <row r="12" spans="1:37" s="21" customFormat="1">
      <c r="A12" s="400" t="s">
        <v>35</v>
      </c>
      <c r="B12" s="280" t="s">
        <v>109</v>
      </c>
      <c r="C12" s="63"/>
      <c r="D12" s="63"/>
      <c r="E12" s="63"/>
      <c r="F12" s="63"/>
      <c r="G12" s="63"/>
      <c r="H12" s="63"/>
      <c r="I12" s="63"/>
      <c r="J12" s="63"/>
      <c r="K12" s="63"/>
      <c r="L12" s="256"/>
      <c r="M12" s="63"/>
      <c r="N12" s="63"/>
      <c r="O12" s="63"/>
      <c r="P12" s="63"/>
      <c r="Q12" s="63"/>
      <c r="R12" s="63"/>
      <c r="S12" s="63"/>
      <c r="T12" s="63"/>
      <c r="U12" s="63"/>
      <c r="V12" s="256"/>
      <c r="W12" s="63"/>
      <c r="X12" s="63"/>
      <c r="Y12" s="63"/>
      <c r="Z12" s="63"/>
      <c r="AA12" s="63"/>
      <c r="AB12" s="63"/>
      <c r="AC12" s="63"/>
      <c r="AD12" s="63"/>
      <c r="AE12" s="63"/>
      <c r="AF12" s="256"/>
      <c r="AG12" s="289">
        <f>COUNTIF(C12:AF12,"=Met")</f>
        <v>0</v>
      </c>
      <c r="AH12" s="126">
        <f>IF(SUM(AG12,AI12)=0,0,AG12/SUM(AG12,AI12))</f>
        <v>0</v>
      </c>
      <c r="AI12" s="127">
        <f>COUNTIF(C12:AF12,"=Not Met")</f>
        <v>0</v>
      </c>
      <c r="AJ12" s="126">
        <f>IF(SUM(AG12,AI12)=0,0,AI12/SUM(AG12,AI12))</f>
        <v>0</v>
      </c>
      <c r="AK12" s="128">
        <f>COUNTIF(C12:AF12,"=N/A")</f>
        <v>0</v>
      </c>
    </row>
    <row r="13" spans="1:37" s="21" customFormat="1">
      <c r="A13" s="401"/>
      <c r="B13" s="287" t="s">
        <v>66</v>
      </c>
      <c r="C13" s="64"/>
      <c r="D13" s="64"/>
      <c r="E13" s="64"/>
      <c r="F13" s="64"/>
      <c r="G13" s="64"/>
      <c r="H13" s="64"/>
      <c r="I13" s="64"/>
      <c r="J13" s="64"/>
      <c r="K13" s="64"/>
      <c r="L13" s="257"/>
      <c r="M13" s="64"/>
      <c r="N13" s="64"/>
      <c r="O13" s="64"/>
      <c r="P13" s="64"/>
      <c r="Q13" s="64"/>
      <c r="R13" s="64"/>
      <c r="S13" s="64"/>
      <c r="T13" s="64"/>
      <c r="U13" s="64"/>
      <c r="V13" s="257"/>
      <c r="W13" s="64"/>
      <c r="X13" s="64"/>
      <c r="Y13" s="64"/>
      <c r="Z13" s="64"/>
      <c r="AA13" s="64"/>
      <c r="AB13" s="64"/>
      <c r="AC13" s="64"/>
      <c r="AD13" s="64"/>
      <c r="AE13" s="64"/>
      <c r="AF13" s="257"/>
      <c r="AG13" s="290"/>
      <c r="AH13" s="129"/>
      <c r="AI13" s="130"/>
      <c r="AJ13" s="129"/>
      <c r="AK13" s="131"/>
    </row>
    <row r="14" spans="1:37" s="21" customFormat="1">
      <c r="A14" s="402"/>
      <c r="B14" s="288" t="s">
        <v>67</v>
      </c>
      <c r="C14" s="64"/>
      <c r="D14" s="64"/>
      <c r="E14" s="64"/>
      <c r="F14" s="64"/>
      <c r="G14" s="64"/>
      <c r="H14" s="64"/>
      <c r="I14" s="64"/>
      <c r="J14" s="64"/>
      <c r="K14" s="64"/>
      <c r="L14" s="257"/>
      <c r="M14" s="64"/>
      <c r="N14" s="64"/>
      <c r="O14" s="64"/>
      <c r="P14" s="64"/>
      <c r="Q14" s="64"/>
      <c r="R14" s="64"/>
      <c r="S14" s="64"/>
      <c r="T14" s="64"/>
      <c r="U14" s="64"/>
      <c r="V14" s="257"/>
      <c r="W14" s="64"/>
      <c r="X14" s="64"/>
      <c r="Y14" s="64"/>
      <c r="Z14" s="64"/>
      <c r="AA14" s="64"/>
      <c r="AB14" s="64"/>
      <c r="AC14" s="64"/>
      <c r="AD14" s="64"/>
      <c r="AE14" s="64"/>
      <c r="AF14" s="257"/>
      <c r="AG14" s="290"/>
      <c r="AH14" s="129"/>
      <c r="AI14" s="130"/>
      <c r="AJ14" s="129"/>
      <c r="AK14" s="131"/>
    </row>
    <row r="15" spans="1:37" s="21" customFormat="1">
      <c r="A15" s="403" t="s">
        <v>36</v>
      </c>
      <c r="B15" s="281" t="s">
        <v>93</v>
      </c>
      <c r="C15" s="63"/>
      <c r="D15" s="63"/>
      <c r="E15" s="63"/>
      <c r="F15" s="63"/>
      <c r="G15" s="63"/>
      <c r="H15" s="63"/>
      <c r="I15" s="63"/>
      <c r="J15" s="63"/>
      <c r="K15" s="63"/>
      <c r="L15" s="256"/>
      <c r="M15" s="63"/>
      <c r="N15" s="63"/>
      <c r="O15" s="63"/>
      <c r="P15" s="63"/>
      <c r="Q15" s="63"/>
      <c r="R15" s="63"/>
      <c r="S15" s="63"/>
      <c r="T15" s="63"/>
      <c r="U15" s="63"/>
      <c r="V15" s="256"/>
      <c r="W15" s="63"/>
      <c r="X15" s="63"/>
      <c r="Y15" s="63"/>
      <c r="Z15" s="63"/>
      <c r="AA15" s="63"/>
      <c r="AB15" s="63"/>
      <c r="AC15" s="63"/>
      <c r="AD15" s="63"/>
      <c r="AE15" s="63"/>
      <c r="AF15" s="256"/>
      <c r="AG15" s="275">
        <f>COUNTIF(C15:AF15,"=Met")</f>
        <v>0</v>
      </c>
      <c r="AH15" s="113">
        <f>IF(SUM(AG15,AI15)=0,0,AG15/SUM(AG15,AI15))</f>
        <v>0</v>
      </c>
      <c r="AI15" s="114">
        <f>COUNTIF(C15:AF15,"=Not Met")</f>
        <v>0</v>
      </c>
      <c r="AJ15" s="113">
        <f>IF(SUM(AG15,AI15)=0,0,AI15/SUM(AG15,AI15))</f>
        <v>0</v>
      </c>
      <c r="AK15" s="115">
        <f>COUNTIF(C15:AF15,"=N/A")</f>
        <v>0</v>
      </c>
    </row>
    <row r="16" spans="1:37" s="21" customFormat="1">
      <c r="A16" s="401"/>
      <c r="B16" s="287" t="s">
        <v>66</v>
      </c>
      <c r="C16" s="64"/>
      <c r="D16" s="64"/>
      <c r="E16" s="64"/>
      <c r="F16" s="64"/>
      <c r="G16" s="64"/>
      <c r="H16" s="64"/>
      <c r="I16" s="64"/>
      <c r="J16" s="64"/>
      <c r="K16" s="64"/>
      <c r="L16" s="257"/>
      <c r="M16" s="64"/>
      <c r="N16" s="64"/>
      <c r="O16" s="64"/>
      <c r="P16" s="64"/>
      <c r="Q16" s="64"/>
      <c r="R16" s="64"/>
      <c r="S16" s="64"/>
      <c r="T16" s="64"/>
      <c r="U16" s="64"/>
      <c r="V16" s="257"/>
      <c r="W16" s="64"/>
      <c r="X16" s="64"/>
      <c r="Y16" s="64"/>
      <c r="Z16" s="64"/>
      <c r="AA16" s="64"/>
      <c r="AB16" s="64"/>
      <c r="AC16" s="64"/>
      <c r="AD16" s="64"/>
      <c r="AE16" s="64"/>
      <c r="AF16" s="257"/>
      <c r="AG16" s="290"/>
      <c r="AH16" s="129"/>
      <c r="AI16" s="130"/>
      <c r="AJ16" s="129"/>
      <c r="AK16" s="131"/>
    </row>
    <row r="17" spans="1:37" s="21" customFormat="1">
      <c r="A17" s="402"/>
      <c r="B17" s="288" t="s">
        <v>67</v>
      </c>
      <c r="C17" s="64"/>
      <c r="D17" s="64"/>
      <c r="E17" s="64"/>
      <c r="F17" s="64"/>
      <c r="G17" s="64"/>
      <c r="H17" s="64"/>
      <c r="I17" s="64"/>
      <c r="J17" s="64"/>
      <c r="K17" s="64"/>
      <c r="L17" s="257"/>
      <c r="M17" s="64"/>
      <c r="N17" s="64"/>
      <c r="O17" s="64"/>
      <c r="P17" s="64"/>
      <c r="Q17" s="64"/>
      <c r="R17" s="64"/>
      <c r="S17" s="64"/>
      <c r="T17" s="64"/>
      <c r="U17" s="64"/>
      <c r="V17" s="257"/>
      <c r="W17" s="64"/>
      <c r="X17" s="64"/>
      <c r="Y17" s="64"/>
      <c r="Z17" s="64"/>
      <c r="AA17" s="64"/>
      <c r="AB17" s="64"/>
      <c r="AC17" s="64"/>
      <c r="AD17" s="64"/>
      <c r="AE17" s="64"/>
      <c r="AF17" s="257"/>
      <c r="AG17" s="290"/>
      <c r="AH17" s="129"/>
      <c r="AI17" s="130"/>
      <c r="AJ17" s="129"/>
      <c r="AK17" s="131"/>
    </row>
    <row r="18" spans="1:37" s="21" customFormat="1">
      <c r="A18" s="403" t="s">
        <v>37</v>
      </c>
      <c r="B18" s="281" t="s">
        <v>102</v>
      </c>
      <c r="C18" s="63"/>
      <c r="D18" s="63"/>
      <c r="E18" s="63"/>
      <c r="F18" s="63"/>
      <c r="G18" s="63"/>
      <c r="H18" s="63"/>
      <c r="I18" s="63"/>
      <c r="J18" s="63"/>
      <c r="K18" s="63"/>
      <c r="L18" s="256"/>
      <c r="M18" s="63"/>
      <c r="N18" s="63"/>
      <c r="O18" s="63"/>
      <c r="P18" s="63"/>
      <c r="Q18" s="63"/>
      <c r="R18" s="63"/>
      <c r="S18" s="63"/>
      <c r="T18" s="63"/>
      <c r="U18" s="63"/>
      <c r="V18" s="256"/>
      <c r="W18" s="63"/>
      <c r="X18" s="63"/>
      <c r="Y18" s="63"/>
      <c r="Z18" s="63"/>
      <c r="AA18" s="63"/>
      <c r="AB18" s="63"/>
      <c r="AC18" s="63"/>
      <c r="AD18" s="63"/>
      <c r="AE18" s="63"/>
      <c r="AF18" s="256"/>
      <c r="AG18" s="275">
        <f>COUNTIF(C18:AF18,"=Met")</f>
        <v>0</v>
      </c>
      <c r="AH18" s="113">
        <f>IF(SUM(AG18,AI18)=0,0,AG18/SUM(AG18,AI18))</f>
        <v>0</v>
      </c>
      <c r="AI18" s="114">
        <f>COUNTIF(C18:AF18,"=Not Met")</f>
        <v>0</v>
      </c>
      <c r="AJ18" s="113">
        <f>IF(SUM(AG18,AI18)=0,0,AI18/SUM(AG18,AI18))</f>
        <v>0</v>
      </c>
      <c r="AK18" s="115">
        <f>COUNTIF(C18:AF18,"=N/A")</f>
        <v>0</v>
      </c>
    </row>
    <row r="19" spans="1:37" s="21" customFormat="1">
      <c r="A19" s="401"/>
      <c r="B19" s="287" t="s">
        <v>66</v>
      </c>
      <c r="C19" s="64"/>
      <c r="D19" s="64"/>
      <c r="E19" s="64"/>
      <c r="F19" s="64"/>
      <c r="G19" s="64"/>
      <c r="H19" s="64"/>
      <c r="I19" s="64"/>
      <c r="J19" s="64"/>
      <c r="K19" s="64"/>
      <c r="L19" s="257"/>
      <c r="M19" s="64"/>
      <c r="N19" s="64"/>
      <c r="O19" s="64"/>
      <c r="P19" s="64"/>
      <c r="Q19" s="64"/>
      <c r="R19" s="64"/>
      <c r="S19" s="64"/>
      <c r="T19" s="64"/>
      <c r="U19" s="64"/>
      <c r="V19" s="257"/>
      <c r="W19" s="64"/>
      <c r="X19" s="64"/>
      <c r="Y19" s="64"/>
      <c r="Z19" s="64"/>
      <c r="AA19" s="64"/>
      <c r="AB19" s="64"/>
      <c r="AC19" s="64"/>
      <c r="AD19" s="64"/>
      <c r="AE19" s="64"/>
      <c r="AF19" s="257"/>
      <c r="AG19" s="290"/>
      <c r="AH19" s="129"/>
      <c r="AI19" s="130"/>
      <c r="AJ19" s="129"/>
      <c r="AK19" s="131"/>
    </row>
    <row r="20" spans="1:37" s="21" customFormat="1">
      <c r="A20" s="402"/>
      <c r="B20" s="288" t="s">
        <v>67</v>
      </c>
      <c r="C20" s="64"/>
      <c r="D20" s="64"/>
      <c r="E20" s="64"/>
      <c r="F20" s="64"/>
      <c r="G20" s="64"/>
      <c r="H20" s="64"/>
      <c r="I20" s="64"/>
      <c r="J20" s="64"/>
      <c r="K20" s="64"/>
      <c r="L20" s="257"/>
      <c r="M20" s="64"/>
      <c r="N20" s="64"/>
      <c r="O20" s="64"/>
      <c r="P20" s="64"/>
      <c r="Q20" s="64"/>
      <c r="R20" s="64"/>
      <c r="S20" s="64"/>
      <c r="T20" s="64"/>
      <c r="U20" s="64"/>
      <c r="V20" s="257"/>
      <c r="W20" s="64"/>
      <c r="X20" s="64"/>
      <c r="Y20" s="64"/>
      <c r="Z20" s="64"/>
      <c r="AA20" s="64"/>
      <c r="AB20" s="64"/>
      <c r="AC20" s="64"/>
      <c r="AD20" s="64"/>
      <c r="AE20" s="64"/>
      <c r="AF20" s="257"/>
      <c r="AG20" s="290"/>
      <c r="AH20" s="129"/>
      <c r="AI20" s="130"/>
      <c r="AJ20" s="129"/>
      <c r="AK20" s="131"/>
    </row>
    <row r="21" spans="1:37" s="21" customFormat="1">
      <c r="A21" s="403" t="s">
        <v>38</v>
      </c>
      <c r="B21" s="281" t="s">
        <v>75</v>
      </c>
      <c r="C21" s="63"/>
      <c r="D21" s="63"/>
      <c r="E21" s="63"/>
      <c r="F21" s="63"/>
      <c r="G21" s="63"/>
      <c r="H21" s="63"/>
      <c r="I21" s="63"/>
      <c r="J21" s="63"/>
      <c r="K21" s="63"/>
      <c r="L21" s="256"/>
      <c r="M21" s="63"/>
      <c r="N21" s="63"/>
      <c r="O21" s="63"/>
      <c r="P21" s="63"/>
      <c r="Q21" s="63"/>
      <c r="R21" s="63"/>
      <c r="S21" s="63"/>
      <c r="T21" s="63"/>
      <c r="U21" s="63"/>
      <c r="V21" s="256"/>
      <c r="W21" s="63"/>
      <c r="X21" s="63"/>
      <c r="Y21" s="63"/>
      <c r="Z21" s="63"/>
      <c r="AA21" s="63"/>
      <c r="AB21" s="63"/>
      <c r="AC21" s="63"/>
      <c r="AD21" s="63"/>
      <c r="AE21" s="63"/>
      <c r="AF21" s="256"/>
      <c r="AG21" s="275">
        <f>COUNTIF(C21:AF21,"=Met")</f>
        <v>0</v>
      </c>
      <c r="AH21" s="113">
        <f>IF(SUM(AG21,AI21)=0,0,AG21/SUM(AG21,AI21))</f>
        <v>0</v>
      </c>
      <c r="AI21" s="114">
        <f>COUNTIF(C21:AF21,"=Not Met")</f>
        <v>0</v>
      </c>
      <c r="AJ21" s="113">
        <f>IF(SUM(AG21,AI21)=0,0,AI21/SUM(AG21,AI21))</f>
        <v>0</v>
      </c>
      <c r="AK21" s="115">
        <f>COUNTIF(C21:AF21,"=N/A")</f>
        <v>0</v>
      </c>
    </row>
    <row r="22" spans="1:37" s="21" customFormat="1">
      <c r="A22" s="401"/>
      <c r="B22" s="287" t="s">
        <v>66</v>
      </c>
      <c r="C22" s="64"/>
      <c r="D22" s="64"/>
      <c r="E22" s="64"/>
      <c r="F22" s="64"/>
      <c r="G22" s="64"/>
      <c r="H22" s="64"/>
      <c r="I22" s="64"/>
      <c r="J22" s="64"/>
      <c r="K22" s="64"/>
      <c r="L22" s="257"/>
      <c r="M22" s="64"/>
      <c r="N22" s="64"/>
      <c r="O22" s="64"/>
      <c r="P22" s="64"/>
      <c r="Q22" s="64"/>
      <c r="R22" s="64"/>
      <c r="S22" s="64"/>
      <c r="T22" s="64"/>
      <c r="U22" s="64"/>
      <c r="V22" s="257"/>
      <c r="W22" s="64"/>
      <c r="X22" s="64"/>
      <c r="Y22" s="64"/>
      <c r="Z22" s="64"/>
      <c r="AA22" s="64"/>
      <c r="AB22" s="64"/>
      <c r="AC22" s="64"/>
      <c r="AD22" s="64"/>
      <c r="AE22" s="64"/>
      <c r="AF22" s="257"/>
      <c r="AG22" s="290"/>
      <c r="AH22" s="129"/>
      <c r="AI22" s="130"/>
      <c r="AJ22" s="129"/>
      <c r="AK22" s="131"/>
    </row>
    <row r="23" spans="1:37" s="21" customFormat="1">
      <c r="A23" s="402"/>
      <c r="B23" s="288" t="s">
        <v>67</v>
      </c>
      <c r="C23" s="64"/>
      <c r="D23" s="64"/>
      <c r="E23" s="64"/>
      <c r="F23" s="64"/>
      <c r="G23" s="64"/>
      <c r="H23" s="64"/>
      <c r="I23" s="64"/>
      <c r="J23" s="64"/>
      <c r="K23" s="64"/>
      <c r="L23" s="257"/>
      <c r="M23" s="64"/>
      <c r="N23" s="64"/>
      <c r="O23" s="64"/>
      <c r="P23" s="64"/>
      <c r="Q23" s="64"/>
      <c r="R23" s="64"/>
      <c r="S23" s="64"/>
      <c r="T23" s="64"/>
      <c r="U23" s="64"/>
      <c r="V23" s="257"/>
      <c r="W23" s="64"/>
      <c r="X23" s="64"/>
      <c r="Y23" s="64"/>
      <c r="Z23" s="64"/>
      <c r="AA23" s="64"/>
      <c r="AB23" s="64"/>
      <c r="AC23" s="64"/>
      <c r="AD23" s="64"/>
      <c r="AE23" s="64"/>
      <c r="AF23" s="257"/>
      <c r="AG23" s="290"/>
      <c r="AH23" s="129"/>
      <c r="AI23" s="130"/>
      <c r="AJ23" s="129"/>
      <c r="AK23" s="131"/>
    </row>
    <row r="24" spans="1:37" s="21" customFormat="1" ht="15" customHeight="1">
      <c r="A24" s="68" t="s">
        <v>39</v>
      </c>
      <c r="B24" s="286" t="s">
        <v>103</v>
      </c>
      <c r="C24" s="65"/>
      <c r="D24" s="63"/>
      <c r="E24" s="63"/>
      <c r="F24" s="63"/>
      <c r="G24" s="63"/>
      <c r="H24" s="63"/>
      <c r="I24" s="63"/>
      <c r="J24" s="63"/>
      <c r="K24" s="63"/>
      <c r="L24" s="256"/>
      <c r="M24" s="63"/>
      <c r="N24" s="63"/>
      <c r="O24" s="63"/>
      <c r="P24" s="63"/>
      <c r="Q24" s="63"/>
      <c r="R24" s="63"/>
      <c r="S24" s="63"/>
      <c r="T24" s="63"/>
      <c r="U24" s="63"/>
      <c r="V24" s="256"/>
      <c r="W24" s="63"/>
      <c r="X24" s="63"/>
      <c r="Y24" s="63"/>
      <c r="Z24" s="63"/>
      <c r="AA24" s="63"/>
      <c r="AB24" s="63"/>
      <c r="AC24" s="63"/>
      <c r="AD24" s="63"/>
      <c r="AE24" s="63"/>
      <c r="AF24" s="256"/>
      <c r="AG24" s="275">
        <f>COUNTIF(C24:AF24,"=Met")</f>
        <v>0</v>
      </c>
      <c r="AH24" s="113">
        <f>IF(SUM(AG24,AI24)=0,0,AG24/SUM(AG24,AI24))</f>
        <v>0</v>
      </c>
      <c r="AI24" s="114">
        <f>COUNTIF(C24:AF24,"=Not Met")</f>
        <v>0</v>
      </c>
      <c r="AJ24" s="113">
        <f>IF(SUM(AG24,AI24)=0,0,AI24/SUM(AG24,AI24))</f>
        <v>0</v>
      </c>
      <c r="AK24" s="115">
        <f>COUNTIF(C24:AF24,"=N/A")</f>
        <v>0</v>
      </c>
    </row>
    <row r="25" spans="1:37" s="21" customFormat="1">
      <c r="A25" s="68" t="s">
        <v>40</v>
      </c>
      <c r="B25" s="281" t="s">
        <v>104</v>
      </c>
      <c r="C25" s="63"/>
      <c r="D25" s="63"/>
      <c r="E25" s="63"/>
      <c r="F25" s="63"/>
      <c r="G25" s="63"/>
      <c r="H25" s="63"/>
      <c r="I25" s="63"/>
      <c r="J25" s="63"/>
      <c r="K25" s="63"/>
      <c r="L25" s="256"/>
      <c r="M25" s="63"/>
      <c r="N25" s="63"/>
      <c r="O25" s="63"/>
      <c r="P25" s="63"/>
      <c r="Q25" s="63"/>
      <c r="R25" s="63"/>
      <c r="S25" s="63"/>
      <c r="T25" s="63"/>
      <c r="U25" s="63"/>
      <c r="V25" s="256"/>
      <c r="W25" s="63"/>
      <c r="X25" s="63"/>
      <c r="Y25" s="63"/>
      <c r="Z25" s="63"/>
      <c r="AA25" s="63"/>
      <c r="AB25" s="63"/>
      <c r="AC25" s="63"/>
      <c r="AD25" s="63"/>
      <c r="AE25" s="63"/>
      <c r="AF25" s="256"/>
      <c r="AG25" s="275">
        <f>COUNTIF(C25:AF25,"=Met")</f>
        <v>0</v>
      </c>
      <c r="AH25" s="113">
        <f>IF(SUM(AG25,AI25)=0,0,AG25/SUM(AG25,AI25))</f>
        <v>0</v>
      </c>
      <c r="AI25" s="114">
        <f>COUNTIF(C25:AF25,"=Not Met")</f>
        <v>0</v>
      </c>
      <c r="AJ25" s="113">
        <f>IF(SUM(AG25,AI25)=0,0,AI25/SUM(AG25,AI25))</f>
        <v>0</v>
      </c>
      <c r="AK25" s="115">
        <f>COUNTIF(C25:AF25,"=N/A")</f>
        <v>0</v>
      </c>
    </row>
    <row r="26" spans="1:37" s="21" customFormat="1">
      <c r="A26" s="69"/>
      <c r="B26" s="287" t="s">
        <v>66</v>
      </c>
      <c r="C26" s="64"/>
      <c r="D26" s="64"/>
      <c r="E26" s="64"/>
      <c r="F26" s="64"/>
      <c r="G26" s="64"/>
      <c r="H26" s="64"/>
      <c r="I26" s="64"/>
      <c r="J26" s="64"/>
      <c r="K26" s="64"/>
      <c r="L26" s="257"/>
      <c r="M26" s="64"/>
      <c r="N26" s="64"/>
      <c r="O26" s="64"/>
      <c r="P26" s="64"/>
      <c r="Q26" s="64"/>
      <c r="R26" s="64"/>
      <c r="S26" s="64"/>
      <c r="T26" s="64"/>
      <c r="U26" s="64"/>
      <c r="V26" s="257"/>
      <c r="W26" s="64"/>
      <c r="X26" s="64"/>
      <c r="Y26" s="64"/>
      <c r="Z26" s="64"/>
      <c r="AA26" s="64"/>
      <c r="AB26" s="64"/>
      <c r="AC26" s="64"/>
      <c r="AD26" s="64"/>
      <c r="AE26" s="64"/>
      <c r="AF26" s="257"/>
      <c r="AG26" s="290"/>
      <c r="AH26" s="129"/>
      <c r="AI26" s="130"/>
      <c r="AJ26" s="129"/>
      <c r="AK26" s="131"/>
    </row>
    <row r="27" spans="1:37" s="21" customFormat="1">
      <c r="A27" s="9"/>
      <c r="B27" s="288" t="s">
        <v>67</v>
      </c>
      <c r="C27" s="64"/>
      <c r="D27" s="64"/>
      <c r="E27" s="64"/>
      <c r="F27" s="64"/>
      <c r="G27" s="64"/>
      <c r="H27" s="64"/>
      <c r="I27" s="64"/>
      <c r="J27" s="64"/>
      <c r="K27" s="64"/>
      <c r="L27" s="257"/>
      <c r="M27" s="64"/>
      <c r="N27" s="64"/>
      <c r="O27" s="64"/>
      <c r="P27" s="64"/>
      <c r="Q27" s="64"/>
      <c r="R27" s="64"/>
      <c r="S27" s="64"/>
      <c r="T27" s="64"/>
      <c r="U27" s="64"/>
      <c r="V27" s="257"/>
      <c r="W27" s="64"/>
      <c r="X27" s="64"/>
      <c r="Y27" s="64"/>
      <c r="Z27" s="64"/>
      <c r="AA27" s="64"/>
      <c r="AB27" s="64"/>
      <c r="AC27" s="64"/>
      <c r="AD27" s="64"/>
      <c r="AE27" s="64"/>
      <c r="AF27" s="257"/>
      <c r="AG27" s="290"/>
      <c r="AH27" s="129"/>
      <c r="AI27" s="130"/>
      <c r="AJ27" s="129"/>
      <c r="AK27" s="131"/>
    </row>
    <row r="28" spans="1:37" s="21" customFormat="1" ht="27.6">
      <c r="A28" s="10" t="s">
        <v>41</v>
      </c>
      <c r="B28" s="282" t="s">
        <v>105</v>
      </c>
      <c r="C28" s="277"/>
      <c r="D28" s="63"/>
      <c r="E28" s="63"/>
      <c r="F28" s="63"/>
      <c r="G28" s="63"/>
      <c r="H28" s="63"/>
      <c r="I28" s="63"/>
      <c r="J28" s="63"/>
      <c r="K28" s="63"/>
      <c r="L28" s="256"/>
      <c r="M28" s="63"/>
      <c r="N28" s="63"/>
      <c r="O28" s="63"/>
      <c r="P28" s="63"/>
      <c r="Q28" s="63"/>
      <c r="R28" s="63"/>
      <c r="S28" s="63"/>
      <c r="T28" s="63"/>
      <c r="U28" s="63"/>
      <c r="V28" s="256"/>
      <c r="W28" s="63"/>
      <c r="X28" s="63"/>
      <c r="Y28" s="63"/>
      <c r="Z28" s="63"/>
      <c r="AA28" s="63"/>
      <c r="AB28" s="63"/>
      <c r="AC28" s="63"/>
      <c r="AD28" s="63"/>
      <c r="AE28" s="63"/>
      <c r="AF28" s="256"/>
      <c r="AG28" s="275">
        <f t="shared" ref="AG28:AG37" si="5">COUNTIF(C28:AF28,"=Met")</f>
        <v>0</v>
      </c>
      <c r="AH28" s="113">
        <f t="shared" ref="AH28:AH31" si="6">IF(SUM(AG28,AI28)=0,0,AG28/SUM(AG28,AI28))</f>
        <v>0</v>
      </c>
      <c r="AI28" s="114">
        <f t="shared" ref="AI28:AI37" si="7">COUNTIF(C28:AF28,"=Not Met")</f>
        <v>0</v>
      </c>
      <c r="AJ28" s="113">
        <f t="shared" ref="AJ28:AJ31" si="8">IF(SUM(AG28,AI28)=0,0,AI28/SUM(AG28,AI28))</f>
        <v>0</v>
      </c>
      <c r="AK28" s="115">
        <f t="shared" ref="AK28:AK37" si="9">COUNTIF(C28:AF28,"=N/A")</f>
        <v>0</v>
      </c>
    </row>
    <row r="29" spans="1:37" s="21" customFormat="1" ht="15" customHeight="1">
      <c r="A29" s="62" t="s">
        <v>42</v>
      </c>
      <c r="B29" s="283" t="s">
        <v>106</v>
      </c>
      <c r="C29" s="65"/>
      <c r="D29" s="66"/>
      <c r="E29" s="66"/>
      <c r="F29" s="66"/>
      <c r="G29" s="66"/>
      <c r="H29" s="66"/>
      <c r="I29" s="66"/>
      <c r="J29" s="66"/>
      <c r="K29" s="66"/>
      <c r="L29" s="258"/>
      <c r="M29" s="66"/>
      <c r="N29" s="66"/>
      <c r="O29" s="66"/>
      <c r="P29" s="66"/>
      <c r="Q29" s="66"/>
      <c r="R29" s="66"/>
      <c r="S29" s="66"/>
      <c r="T29" s="66"/>
      <c r="U29" s="66"/>
      <c r="V29" s="258"/>
      <c r="W29" s="66"/>
      <c r="X29" s="66"/>
      <c r="Y29" s="66"/>
      <c r="Z29" s="66"/>
      <c r="AA29" s="66"/>
      <c r="AB29" s="66"/>
      <c r="AC29" s="66"/>
      <c r="AD29" s="66"/>
      <c r="AE29" s="66"/>
      <c r="AF29" s="258"/>
      <c r="AG29" s="275">
        <f t="shared" si="5"/>
        <v>0</v>
      </c>
      <c r="AH29" s="113">
        <f t="shared" si="6"/>
        <v>0</v>
      </c>
      <c r="AI29" s="114">
        <f t="shared" si="7"/>
        <v>0</v>
      </c>
      <c r="AJ29" s="113">
        <f t="shared" si="8"/>
        <v>0</v>
      </c>
      <c r="AK29" s="115">
        <f t="shared" si="9"/>
        <v>0</v>
      </c>
    </row>
    <row r="30" spans="1:37" s="21" customFormat="1" ht="15" customHeight="1">
      <c r="A30" s="62" t="s">
        <v>43</v>
      </c>
      <c r="B30" s="283" t="s">
        <v>86</v>
      </c>
      <c r="C30" s="65"/>
      <c r="D30" s="66"/>
      <c r="E30" s="66"/>
      <c r="F30" s="66"/>
      <c r="G30" s="66"/>
      <c r="H30" s="66"/>
      <c r="I30" s="66"/>
      <c r="J30" s="66"/>
      <c r="K30" s="66"/>
      <c r="L30" s="258"/>
      <c r="M30" s="66"/>
      <c r="N30" s="66"/>
      <c r="O30" s="66"/>
      <c r="P30" s="66"/>
      <c r="Q30" s="66"/>
      <c r="R30" s="66"/>
      <c r="S30" s="66"/>
      <c r="T30" s="66"/>
      <c r="U30" s="66"/>
      <c r="V30" s="258"/>
      <c r="W30" s="66"/>
      <c r="X30" s="66"/>
      <c r="Y30" s="66"/>
      <c r="Z30" s="66"/>
      <c r="AA30" s="66"/>
      <c r="AB30" s="66"/>
      <c r="AC30" s="66"/>
      <c r="AD30" s="66"/>
      <c r="AE30" s="66"/>
      <c r="AF30" s="258"/>
      <c r="AG30" s="275">
        <f t="shared" si="5"/>
        <v>0</v>
      </c>
      <c r="AH30" s="113">
        <f t="shared" si="6"/>
        <v>0</v>
      </c>
      <c r="AI30" s="114">
        <f t="shared" si="7"/>
        <v>0</v>
      </c>
      <c r="AJ30" s="113">
        <f t="shared" si="8"/>
        <v>0</v>
      </c>
      <c r="AK30" s="115">
        <f t="shared" si="9"/>
        <v>0</v>
      </c>
    </row>
    <row r="31" spans="1:37" s="21" customFormat="1" ht="15" customHeight="1">
      <c r="A31" s="364" t="s">
        <v>44</v>
      </c>
      <c r="B31" s="365" t="s">
        <v>76</v>
      </c>
      <c r="C31" s="65"/>
      <c r="D31" s="66"/>
      <c r="E31" s="66"/>
      <c r="F31" s="66"/>
      <c r="G31" s="66"/>
      <c r="H31" s="66"/>
      <c r="I31" s="66"/>
      <c r="J31" s="66"/>
      <c r="K31" s="66"/>
      <c r="L31" s="258"/>
      <c r="M31" s="66"/>
      <c r="N31" s="66"/>
      <c r="O31" s="66"/>
      <c r="P31" s="66"/>
      <c r="Q31" s="66"/>
      <c r="R31" s="66"/>
      <c r="S31" s="66"/>
      <c r="T31" s="66"/>
      <c r="U31" s="66"/>
      <c r="V31" s="258"/>
      <c r="W31" s="66"/>
      <c r="X31" s="66"/>
      <c r="Y31" s="66"/>
      <c r="Z31" s="66"/>
      <c r="AA31" s="66"/>
      <c r="AB31" s="66"/>
      <c r="AC31" s="66"/>
      <c r="AD31" s="66"/>
      <c r="AE31" s="66"/>
      <c r="AF31" s="258"/>
      <c r="AG31" s="275">
        <f t="shared" si="5"/>
        <v>0</v>
      </c>
      <c r="AH31" s="113">
        <f t="shared" si="6"/>
        <v>0</v>
      </c>
      <c r="AI31" s="114">
        <f t="shared" si="7"/>
        <v>0</v>
      </c>
      <c r="AJ31" s="113">
        <f t="shared" si="8"/>
        <v>0</v>
      </c>
      <c r="AK31" s="115">
        <f t="shared" si="9"/>
        <v>0</v>
      </c>
    </row>
    <row r="32" spans="1:37" s="21" customFormat="1" ht="15" customHeight="1">
      <c r="A32" s="353" t="s">
        <v>46</v>
      </c>
      <c r="B32" s="359" t="s">
        <v>77</v>
      </c>
      <c r="C32" s="67"/>
      <c r="D32" s="63"/>
      <c r="E32" s="63"/>
      <c r="F32" s="63"/>
      <c r="G32" s="63"/>
      <c r="H32" s="63"/>
      <c r="I32" s="63"/>
      <c r="J32" s="63"/>
      <c r="K32" s="63"/>
      <c r="L32" s="256"/>
      <c r="M32" s="63"/>
      <c r="N32" s="63"/>
      <c r="O32" s="63"/>
      <c r="P32" s="63"/>
      <c r="Q32" s="63"/>
      <c r="R32" s="63"/>
      <c r="S32" s="63"/>
      <c r="T32" s="63"/>
      <c r="U32" s="63"/>
      <c r="V32" s="256"/>
      <c r="W32" s="63"/>
      <c r="X32" s="63"/>
      <c r="Y32" s="63"/>
      <c r="Z32" s="63"/>
      <c r="AA32" s="63"/>
      <c r="AB32" s="63"/>
      <c r="AC32" s="63"/>
      <c r="AD32" s="63"/>
      <c r="AE32" s="63"/>
      <c r="AF32" s="256"/>
      <c r="AG32" s="360">
        <f>COUNTIF(C32:AF32,"=Met")</f>
        <v>0</v>
      </c>
      <c r="AH32" s="361">
        <f>IF(SUM(AG32,AI32)=0,0,AG32/SUM(AG32,AI32))</f>
        <v>0</v>
      </c>
      <c r="AI32" s="362">
        <f>COUNTIF(C32:AF32,"=Not Met")</f>
        <v>0</v>
      </c>
      <c r="AJ32" s="361">
        <f>IF(SUM(AG32,AI32)=0,0,AI32/SUM(AG32,AI32))</f>
        <v>0</v>
      </c>
      <c r="AK32" s="363">
        <f>COUNTIF(C32:AF32,"=N/A")</f>
        <v>0</v>
      </c>
    </row>
    <row r="33" spans="1:37" s="21" customFormat="1" ht="15" customHeight="1" thickBot="1">
      <c r="A33" s="312" t="s">
        <v>116</v>
      </c>
      <c r="B33" s="330" t="s">
        <v>78</v>
      </c>
      <c r="C33" s="65"/>
      <c r="D33" s="66"/>
      <c r="E33" s="66"/>
      <c r="F33" s="66"/>
      <c r="G33" s="66"/>
      <c r="H33" s="66"/>
      <c r="I33" s="66"/>
      <c r="J33" s="66"/>
      <c r="K33" s="66"/>
      <c r="L33" s="258"/>
      <c r="M33" s="66"/>
      <c r="N33" s="66"/>
      <c r="O33" s="66"/>
      <c r="P33" s="66"/>
      <c r="Q33" s="66"/>
      <c r="R33" s="66"/>
      <c r="S33" s="66"/>
      <c r="T33" s="66"/>
      <c r="U33" s="66"/>
      <c r="V33" s="258"/>
      <c r="W33" s="66"/>
      <c r="X33" s="66"/>
      <c r="Y33" s="66"/>
      <c r="Z33" s="66"/>
      <c r="AA33" s="66"/>
      <c r="AB33" s="66"/>
      <c r="AC33" s="66"/>
      <c r="AD33" s="66"/>
      <c r="AE33" s="66"/>
      <c r="AF33" s="258"/>
      <c r="AG33" s="275">
        <f>COUNTIF(C33:AF33,"=Met")</f>
        <v>0</v>
      </c>
      <c r="AH33" s="113">
        <f>IF(SUM(AG33,AI33)=0,0,AG33/SUM(AG33,AI33))</f>
        <v>0</v>
      </c>
      <c r="AI33" s="114">
        <f>COUNTIF(C33:AF33,"=Not Met")</f>
        <v>0</v>
      </c>
      <c r="AJ33" s="113">
        <f>IF(SUM(AG33,AI33)=0,0,AI33/SUM(AG33,AI33))</f>
        <v>0</v>
      </c>
      <c r="AK33" s="115">
        <f>COUNTIF(C33:AF33,"=N/A")</f>
        <v>0</v>
      </c>
    </row>
    <row r="34" spans="1:37" s="21" customFormat="1" ht="19.95" customHeight="1" thickBot="1">
      <c r="A34" s="319"/>
      <c r="B34" s="320"/>
      <c r="C34" s="296" t="s">
        <v>122</v>
      </c>
      <c r="D34" s="297"/>
      <c r="E34" s="297"/>
      <c r="F34" s="297"/>
      <c r="G34" s="297"/>
      <c r="H34" s="297"/>
      <c r="I34" s="297"/>
      <c r="J34" s="297"/>
      <c r="K34" s="297"/>
      <c r="L34" s="298"/>
      <c r="M34" s="297" t="s">
        <v>122</v>
      </c>
      <c r="N34" s="297"/>
      <c r="O34" s="297"/>
      <c r="P34" s="297"/>
      <c r="Q34" s="297"/>
      <c r="R34" s="297"/>
      <c r="S34" s="297"/>
      <c r="T34" s="297"/>
      <c r="U34" s="297"/>
      <c r="V34" s="298"/>
      <c r="W34" s="297" t="s">
        <v>122</v>
      </c>
      <c r="X34" s="297"/>
      <c r="Y34" s="297"/>
      <c r="Z34" s="297"/>
      <c r="AA34" s="297"/>
      <c r="AB34" s="297"/>
      <c r="AC34" s="297"/>
      <c r="AD34" s="297"/>
      <c r="AE34" s="297"/>
      <c r="AF34" s="298"/>
      <c r="AG34" s="321"/>
      <c r="AH34" s="322"/>
      <c r="AI34" s="322"/>
      <c r="AJ34" s="322"/>
      <c r="AK34" s="323"/>
    </row>
    <row r="35" spans="1:37" s="21" customFormat="1" ht="41.4">
      <c r="A35" s="327" t="s">
        <v>117</v>
      </c>
      <c r="B35" s="329" t="s">
        <v>100</v>
      </c>
      <c r="C35" s="65"/>
      <c r="D35" s="66"/>
      <c r="E35" s="66"/>
      <c r="F35" s="66"/>
      <c r="G35" s="66"/>
      <c r="H35" s="66"/>
      <c r="I35" s="66"/>
      <c r="J35" s="66"/>
      <c r="K35" s="66"/>
      <c r="L35" s="258"/>
      <c r="M35" s="66"/>
      <c r="N35" s="66"/>
      <c r="O35" s="66"/>
      <c r="P35" s="66"/>
      <c r="Q35" s="66"/>
      <c r="R35" s="66"/>
      <c r="S35" s="66"/>
      <c r="T35" s="66"/>
      <c r="U35" s="66"/>
      <c r="V35" s="258"/>
      <c r="W35" s="66"/>
      <c r="X35" s="66"/>
      <c r="Y35" s="66"/>
      <c r="Z35" s="66"/>
      <c r="AA35" s="66"/>
      <c r="AB35" s="66"/>
      <c r="AC35" s="66"/>
      <c r="AD35" s="66"/>
      <c r="AE35" s="66"/>
      <c r="AF35" s="258"/>
      <c r="AG35" s="275">
        <f t="shared" ref="AG35:AG36" si="10">COUNTIF(C35:AF35,"=Met")</f>
        <v>0</v>
      </c>
      <c r="AH35" s="113">
        <f t="shared" ref="AH35:AH36" si="11">IF(SUM(AG35,AI35)=0,0,AG35/SUM(AG35,AI35))</f>
        <v>0</v>
      </c>
      <c r="AI35" s="114">
        <f t="shared" ref="AI35:AI36" si="12">COUNTIF(C35:AF35,"=Not Met")</f>
        <v>0</v>
      </c>
      <c r="AJ35" s="113">
        <f t="shared" ref="AJ35:AJ36" si="13">IF(SUM(AG35,AI35)=0,0,AI35/SUM(AG35,AI35))</f>
        <v>0</v>
      </c>
      <c r="AK35" s="115">
        <f t="shared" ref="AK35:AK36" si="14">COUNTIF(C35:AF35,"=N/A")</f>
        <v>0</v>
      </c>
    </row>
    <row r="36" spans="1:37" s="21" customFormat="1" ht="27.6">
      <c r="A36" s="327" t="s">
        <v>118</v>
      </c>
      <c r="B36" s="329" t="s">
        <v>153</v>
      </c>
      <c r="C36" s="65"/>
      <c r="D36" s="66"/>
      <c r="E36" s="66"/>
      <c r="F36" s="66"/>
      <c r="G36" s="66"/>
      <c r="H36" s="66"/>
      <c r="I36" s="66"/>
      <c r="J36" s="66"/>
      <c r="K36" s="66"/>
      <c r="L36" s="258"/>
      <c r="M36" s="66"/>
      <c r="N36" s="66"/>
      <c r="O36" s="66"/>
      <c r="P36" s="66"/>
      <c r="Q36" s="66"/>
      <c r="R36" s="66"/>
      <c r="S36" s="66"/>
      <c r="T36" s="66"/>
      <c r="U36" s="66"/>
      <c r="V36" s="258"/>
      <c r="W36" s="66"/>
      <c r="X36" s="66"/>
      <c r="Y36" s="66"/>
      <c r="Z36" s="66"/>
      <c r="AA36" s="66"/>
      <c r="AB36" s="66"/>
      <c r="AC36" s="66"/>
      <c r="AD36" s="66"/>
      <c r="AE36" s="66"/>
      <c r="AF36" s="258"/>
      <c r="AG36" s="275">
        <f t="shared" si="10"/>
        <v>0</v>
      </c>
      <c r="AH36" s="113">
        <f t="shared" si="11"/>
        <v>0</v>
      </c>
      <c r="AI36" s="114">
        <f t="shared" si="12"/>
        <v>0</v>
      </c>
      <c r="AJ36" s="113">
        <f t="shared" si="13"/>
        <v>0</v>
      </c>
      <c r="AK36" s="115">
        <f t="shared" si="14"/>
        <v>0</v>
      </c>
    </row>
    <row r="37" spans="1:37" s="21" customFormat="1" ht="15" customHeight="1">
      <c r="A37" s="200" t="s">
        <v>119</v>
      </c>
      <c r="B37" s="283" t="s">
        <v>79</v>
      </c>
      <c r="C37" s="65"/>
      <c r="D37" s="66"/>
      <c r="E37" s="66"/>
      <c r="F37" s="66"/>
      <c r="G37" s="66"/>
      <c r="H37" s="66"/>
      <c r="I37" s="66"/>
      <c r="J37" s="66"/>
      <c r="K37" s="66"/>
      <c r="L37" s="258"/>
      <c r="M37" s="66"/>
      <c r="N37" s="66"/>
      <c r="O37" s="66"/>
      <c r="P37" s="66"/>
      <c r="Q37" s="66"/>
      <c r="R37" s="66"/>
      <c r="S37" s="66"/>
      <c r="T37" s="66"/>
      <c r="U37" s="66"/>
      <c r="V37" s="258"/>
      <c r="W37" s="66"/>
      <c r="X37" s="66"/>
      <c r="Y37" s="66"/>
      <c r="Z37" s="66"/>
      <c r="AA37" s="66"/>
      <c r="AB37" s="66"/>
      <c r="AC37" s="66"/>
      <c r="AD37" s="66"/>
      <c r="AE37" s="66"/>
      <c r="AF37" s="258"/>
      <c r="AG37" s="275">
        <f t="shared" si="5"/>
        <v>0</v>
      </c>
      <c r="AH37" s="113">
        <f t="shared" ref="AH37" si="15">IF(SUM(AG37,AI37)=0,0,AG37/SUM(AG37,AI37))</f>
        <v>0</v>
      </c>
      <c r="AI37" s="114">
        <f t="shared" si="7"/>
        <v>0</v>
      </c>
      <c r="AJ37" s="113">
        <f t="shared" ref="AJ37" si="16">IF(SUM(AG37,AI37)=0,0,AI37/SUM(AG37,AI37))</f>
        <v>0</v>
      </c>
      <c r="AK37" s="115">
        <f t="shared" si="9"/>
        <v>0</v>
      </c>
    </row>
    <row r="38" spans="1:37" s="21" customFormat="1" ht="15" customHeight="1">
      <c r="A38" s="204"/>
      <c r="B38" s="284" t="s">
        <v>20</v>
      </c>
      <c r="C38" s="278"/>
      <c r="D38" s="278"/>
      <c r="E38" s="278"/>
      <c r="F38" s="278"/>
      <c r="G38" s="278"/>
      <c r="H38" s="278"/>
      <c r="I38" s="278"/>
      <c r="J38" s="278"/>
      <c r="K38" s="278"/>
      <c r="L38" s="279"/>
      <c r="M38" s="278"/>
      <c r="N38" s="278"/>
      <c r="O38" s="278"/>
      <c r="P38" s="278"/>
      <c r="Q38" s="278"/>
      <c r="R38" s="278"/>
      <c r="S38" s="278"/>
      <c r="T38" s="278"/>
      <c r="U38" s="278"/>
      <c r="V38" s="279"/>
      <c r="W38" s="278"/>
      <c r="X38" s="278"/>
      <c r="Y38" s="278"/>
      <c r="Z38" s="278"/>
      <c r="AA38" s="278"/>
      <c r="AB38" s="278"/>
      <c r="AC38" s="278"/>
      <c r="AD38" s="278"/>
      <c r="AE38" s="278"/>
      <c r="AF38" s="279"/>
      <c r="AG38" s="291"/>
      <c r="AH38" s="132"/>
      <c r="AI38" s="133"/>
      <c r="AJ38" s="132"/>
      <c r="AK38" s="134"/>
    </row>
    <row r="39" spans="1:37" s="21" customFormat="1" ht="28.2" thickBot="1">
      <c r="A39" s="70" t="s">
        <v>120</v>
      </c>
      <c r="B39" s="285" t="s">
        <v>107</v>
      </c>
      <c r="C39" s="67"/>
      <c r="D39" s="63"/>
      <c r="E39" s="63"/>
      <c r="F39" s="63"/>
      <c r="G39" s="63"/>
      <c r="H39" s="63"/>
      <c r="I39" s="63"/>
      <c r="J39" s="63"/>
      <c r="K39" s="63"/>
      <c r="L39" s="256"/>
      <c r="M39" s="63"/>
      <c r="N39" s="63"/>
      <c r="O39" s="63"/>
      <c r="P39" s="63"/>
      <c r="Q39" s="63"/>
      <c r="R39" s="63"/>
      <c r="S39" s="63"/>
      <c r="T39" s="63"/>
      <c r="U39" s="63"/>
      <c r="V39" s="256"/>
      <c r="W39" s="63"/>
      <c r="X39" s="63"/>
      <c r="Y39" s="63"/>
      <c r="Z39" s="63"/>
      <c r="AA39" s="63"/>
      <c r="AB39" s="63"/>
      <c r="AC39" s="63"/>
      <c r="AD39" s="63"/>
      <c r="AE39" s="63"/>
      <c r="AF39" s="256"/>
      <c r="AG39" s="276">
        <f>COUNTIF(C39:AF39,"=Met")</f>
        <v>0</v>
      </c>
      <c r="AH39" s="116">
        <f t="shared" ref="AH39" si="17">IF(SUM(AG39,AI39)=0,0,AG39/SUM(AG39,AI39))</f>
        <v>0</v>
      </c>
      <c r="AI39" s="117">
        <f>COUNTIF(C39:AF39,"=Not Met")</f>
        <v>0</v>
      </c>
      <c r="AJ39" s="116">
        <f t="shared" ref="AJ39" si="18">IF(SUM(AG39,AI39)=0,0,AI39/SUM(AG39,AI39))</f>
        <v>0</v>
      </c>
      <c r="AK39" s="118">
        <f>COUNTIF(C39:AF39,"=N/A")</f>
        <v>0</v>
      </c>
    </row>
    <row r="40" spans="1:37" s="5" customFormat="1" ht="15" customHeight="1" thickBot="1">
      <c r="A40" s="76"/>
      <c r="B40" s="75" t="s">
        <v>25</v>
      </c>
      <c r="C40" s="236"/>
      <c r="D40" s="237"/>
      <c r="E40" s="237"/>
      <c r="F40" s="237"/>
      <c r="G40" s="237"/>
      <c r="H40" s="237"/>
      <c r="I40" s="237"/>
      <c r="J40" s="237"/>
      <c r="K40" s="237"/>
      <c r="L40" s="238"/>
      <c r="M40" s="253"/>
      <c r="N40" s="237"/>
      <c r="O40" s="237"/>
      <c r="P40" s="237"/>
      <c r="Q40" s="237"/>
      <c r="R40" s="237"/>
      <c r="S40" s="237"/>
      <c r="T40" s="237"/>
      <c r="U40" s="237"/>
      <c r="V40" s="238"/>
      <c r="W40" s="253"/>
      <c r="X40" s="237"/>
      <c r="Y40" s="237"/>
      <c r="Z40" s="237"/>
      <c r="AA40" s="237"/>
      <c r="AB40" s="237"/>
      <c r="AC40" s="237"/>
      <c r="AD40" s="237"/>
      <c r="AE40" s="237"/>
      <c r="AF40" s="238"/>
      <c r="AG40" s="12"/>
      <c r="AH40" s="12"/>
      <c r="AI40" s="12"/>
      <c r="AJ40" s="12"/>
      <c r="AK40" s="12"/>
    </row>
    <row r="41" spans="1:37" s="21" customFormat="1" ht="13.95" customHeight="1" thickBot="1">
      <c r="A41" s="11"/>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9"/>
      <c r="AH41" s="53"/>
      <c r="AI41" s="29"/>
      <c r="AJ41" s="53"/>
      <c r="AK41" s="29"/>
    </row>
    <row r="42" spans="1:37" s="21" customFormat="1">
      <c r="A42" s="11"/>
      <c r="B42" s="169" t="s">
        <v>68</v>
      </c>
      <c r="C42" s="165" t="str">
        <f t="shared" ref="C42:AF42" si="19">IF(MIN(C13,C16,C19,C22,C26)=0,"",MIN(C13,C16,C19,C22,C26))</f>
        <v/>
      </c>
      <c r="D42" s="166" t="str">
        <f t="shared" si="19"/>
        <v/>
      </c>
      <c r="E42" s="166" t="str">
        <f t="shared" si="19"/>
        <v/>
      </c>
      <c r="F42" s="166" t="str">
        <f t="shared" si="19"/>
        <v/>
      </c>
      <c r="G42" s="166" t="str">
        <f t="shared" si="19"/>
        <v/>
      </c>
      <c r="H42" s="166" t="str">
        <f t="shared" si="19"/>
        <v/>
      </c>
      <c r="I42" s="166" t="str">
        <f t="shared" si="19"/>
        <v/>
      </c>
      <c r="J42" s="166" t="str">
        <f t="shared" si="19"/>
        <v/>
      </c>
      <c r="K42" s="166" t="str">
        <f t="shared" si="19"/>
        <v/>
      </c>
      <c r="L42" s="261" t="str">
        <f t="shared" si="19"/>
        <v/>
      </c>
      <c r="M42" s="259" t="str">
        <f t="shared" si="19"/>
        <v/>
      </c>
      <c r="N42" s="166" t="str">
        <f t="shared" si="19"/>
        <v/>
      </c>
      <c r="O42" s="166" t="str">
        <f t="shared" si="19"/>
        <v/>
      </c>
      <c r="P42" s="166" t="str">
        <f t="shared" si="19"/>
        <v/>
      </c>
      <c r="Q42" s="166" t="str">
        <f t="shared" si="19"/>
        <v/>
      </c>
      <c r="R42" s="166" t="str">
        <f t="shared" si="19"/>
        <v/>
      </c>
      <c r="S42" s="166" t="str">
        <f t="shared" si="19"/>
        <v/>
      </c>
      <c r="T42" s="166" t="str">
        <f t="shared" si="19"/>
        <v/>
      </c>
      <c r="U42" s="166" t="str">
        <f t="shared" si="19"/>
        <v/>
      </c>
      <c r="V42" s="261" t="str">
        <f t="shared" si="19"/>
        <v/>
      </c>
      <c r="W42" s="259" t="str">
        <f t="shared" si="19"/>
        <v/>
      </c>
      <c r="X42" s="166" t="str">
        <f t="shared" si="19"/>
        <v/>
      </c>
      <c r="Y42" s="166" t="str">
        <f t="shared" si="19"/>
        <v/>
      </c>
      <c r="Z42" s="166" t="str">
        <f t="shared" si="19"/>
        <v/>
      </c>
      <c r="AA42" s="166" t="str">
        <f t="shared" si="19"/>
        <v/>
      </c>
      <c r="AB42" s="166" t="str">
        <f t="shared" si="19"/>
        <v/>
      </c>
      <c r="AC42" s="166" t="str">
        <f t="shared" si="19"/>
        <v/>
      </c>
      <c r="AD42" s="166" t="str">
        <f t="shared" si="19"/>
        <v/>
      </c>
      <c r="AE42" s="166" t="str">
        <f t="shared" si="19"/>
        <v/>
      </c>
      <c r="AF42" s="261" t="str">
        <f t="shared" si="19"/>
        <v/>
      </c>
      <c r="AG42" s="8"/>
      <c r="AH42" s="8"/>
      <c r="AI42" s="8"/>
      <c r="AJ42" s="8"/>
      <c r="AK42" s="8"/>
    </row>
    <row r="43" spans="1:37" s="21" customFormat="1" ht="14.4" thickBot="1">
      <c r="A43" s="11"/>
      <c r="B43" s="169" t="s">
        <v>69</v>
      </c>
      <c r="C43" s="167" t="str">
        <f t="shared" ref="C43:AF43" si="20">IF(MAX(C14,C17,C20,C23,C27)=0,"",MAX(C14,C17,C20,C23,C27))</f>
        <v/>
      </c>
      <c r="D43" s="168" t="str">
        <f t="shared" si="20"/>
        <v/>
      </c>
      <c r="E43" s="168" t="str">
        <f t="shared" si="20"/>
        <v/>
      </c>
      <c r="F43" s="168" t="str">
        <f t="shared" si="20"/>
        <v/>
      </c>
      <c r="G43" s="168" t="str">
        <f t="shared" si="20"/>
        <v/>
      </c>
      <c r="H43" s="168" t="str">
        <f t="shared" si="20"/>
        <v/>
      </c>
      <c r="I43" s="168" t="str">
        <f t="shared" si="20"/>
        <v/>
      </c>
      <c r="J43" s="168" t="str">
        <f t="shared" si="20"/>
        <v/>
      </c>
      <c r="K43" s="168" t="str">
        <f t="shared" si="20"/>
        <v/>
      </c>
      <c r="L43" s="262" t="str">
        <f t="shared" si="20"/>
        <v/>
      </c>
      <c r="M43" s="260" t="str">
        <f t="shared" si="20"/>
        <v/>
      </c>
      <c r="N43" s="168" t="str">
        <f t="shared" si="20"/>
        <v/>
      </c>
      <c r="O43" s="168" t="str">
        <f t="shared" si="20"/>
        <v/>
      </c>
      <c r="P43" s="168" t="str">
        <f t="shared" si="20"/>
        <v/>
      </c>
      <c r="Q43" s="168" t="str">
        <f t="shared" si="20"/>
        <v/>
      </c>
      <c r="R43" s="168" t="str">
        <f t="shared" si="20"/>
        <v/>
      </c>
      <c r="S43" s="168" t="str">
        <f t="shared" si="20"/>
        <v/>
      </c>
      <c r="T43" s="168" t="str">
        <f t="shared" si="20"/>
        <v/>
      </c>
      <c r="U43" s="168" t="str">
        <f t="shared" si="20"/>
        <v/>
      </c>
      <c r="V43" s="262" t="str">
        <f t="shared" si="20"/>
        <v/>
      </c>
      <c r="W43" s="260" t="str">
        <f t="shared" si="20"/>
        <v/>
      </c>
      <c r="X43" s="168" t="str">
        <f t="shared" si="20"/>
        <v/>
      </c>
      <c r="Y43" s="168" t="str">
        <f t="shared" si="20"/>
        <v/>
      </c>
      <c r="Z43" s="168" t="str">
        <f t="shared" si="20"/>
        <v/>
      </c>
      <c r="AA43" s="168" t="str">
        <f t="shared" si="20"/>
        <v/>
      </c>
      <c r="AB43" s="168" t="str">
        <f t="shared" si="20"/>
        <v/>
      </c>
      <c r="AC43" s="168" t="str">
        <f t="shared" si="20"/>
        <v/>
      </c>
      <c r="AD43" s="168" t="str">
        <f t="shared" si="20"/>
        <v/>
      </c>
      <c r="AE43" s="168" t="str">
        <f t="shared" si="20"/>
        <v/>
      </c>
      <c r="AF43" s="262" t="str">
        <f t="shared" si="20"/>
        <v/>
      </c>
      <c r="AG43" s="6"/>
      <c r="AH43" s="6"/>
      <c r="AI43" s="6"/>
      <c r="AJ43" s="6"/>
      <c r="AK43" s="6"/>
    </row>
    <row r="44" spans="1:37" s="21" customFormat="1" ht="14.4" thickBot="1">
      <c r="A44" s="11"/>
      <c r="B44" s="36"/>
      <c r="C44" s="20"/>
      <c r="D44" s="20"/>
      <c r="E44" s="20"/>
      <c r="F44" s="20"/>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0"/>
      <c r="AF44" s="20"/>
      <c r="AG44" s="6"/>
      <c r="AH44" s="6"/>
      <c r="AI44" s="6"/>
      <c r="AJ44" s="6"/>
      <c r="AK44" s="6"/>
    </row>
    <row r="45" spans="1:37" s="21" customFormat="1" ht="13.95" customHeight="1">
      <c r="A45" s="11"/>
      <c r="B45" s="93" t="s">
        <v>47</v>
      </c>
      <c r="C45" s="14">
        <f t="shared" ref="C45:AF45" si="21">COUNTIF(C12:C39,"=Met")</f>
        <v>0</v>
      </c>
      <c r="D45" s="15">
        <f t="shared" si="21"/>
        <v>0</v>
      </c>
      <c r="E45" s="15">
        <f t="shared" si="21"/>
        <v>0</v>
      </c>
      <c r="F45" s="15">
        <f t="shared" si="21"/>
        <v>0</v>
      </c>
      <c r="G45" s="15">
        <f t="shared" si="21"/>
        <v>0</v>
      </c>
      <c r="H45" s="15">
        <f t="shared" si="21"/>
        <v>0</v>
      </c>
      <c r="I45" s="15">
        <f t="shared" si="21"/>
        <v>0</v>
      </c>
      <c r="J45" s="15">
        <f t="shared" si="21"/>
        <v>0</v>
      </c>
      <c r="K45" s="15">
        <f t="shared" si="21"/>
        <v>0</v>
      </c>
      <c r="L45" s="16">
        <f t="shared" si="21"/>
        <v>0</v>
      </c>
      <c r="M45" s="14">
        <f t="shared" si="21"/>
        <v>0</v>
      </c>
      <c r="N45" s="15">
        <f t="shared" si="21"/>
        <v>0</v>
      </c>
      <c r="O45" s="15">
        <f t="shared" si="21"/>
        <v>0</v>
      </c>
      <c r="P45" s="15">
        <f t="shared" si="21"/>
        <v>0</v>
      </c>
      <c r="Q45" s="15">
        <f t="shared" si="21"/>
        <v>0</v>
      </c>
      <c r="R45" s="15">
        <f t="shared" si="21"/>
        <v>0</v>
      </c>
      <c r="S45" s="15">
        <f t="shared" si="21"/>
        <v>0</v>
      </c>
      <c r="T45" s="15">
        <f t="shared" si="21"/>
        <v>0</v>
      </c>
      <c r="U45" s="15">
        <f t="shared" si="21"/>
        <v>0</v>
      </c>
      <c r="V45" s="16">
        <f t="shared" si="21"/>
        <v>0</v>
      </c>
      <c r="W45" s="263">
        <f t="shared" si="21"/>
        <v>0</v>
      </c>
      <c r="X45" s="15">
        <f t="shared" si="21"/>
        <v>0</v>
      </c>
      <c r="Y45" s="15">
        <f t="shared" si="21"/>
        <v>0</v>
      </c>
      <c r="Z45" s="15">
        <f t="shared" si="21"/>
        <v>0</v>
      </c>
      <c r="AA45" s="15">
        <f t="shared" si="21"/>
        <v>0</v>
      </c>
      <c r="AB45" s="15">
        <f t="shared" si="21"/>
        <v>0</v>
      </c>
      <c r="AC45" s="15">
        <f t="shared" si="21"/>
        <v>0</v>
      </c>
      <c r="AD45" s="15">
        <f t="shared" si="21"/>
        <v>0</v>
      </c>
      <c r="AE45" s="15">
        <f t="shared" si="21"/>
        <v>0</v>
      </c>
      <c r="AF45" s="16">
        <f t="shared" si="21"/>
        <v>0</v>
      </c>
      <c r="AG45" s="29"/>
      <c r="AH45" s="53"/>
      <c r="AI45" s="29"/>
      <c r="AJ45" s="53"/>
      <c r="AK45" s="29"/>
    </row>
    <row r="46" spans="1:37" s="21" customFormat="1" ht="13.95" customHeight="1">
      <c r="A46" s="11"/>
      <c r="B46" s="93" t="s">
        <v>3</v>
      </c>
      <c r="C46" s="40">
        <f t="shared" ref="C46" si="22">IF(SUM(C45,C47)=0,0,C45/SUM(C45,C47))</f>
        <v>0</v>
      </c>
      <c r="D46" s="41">
        <f t="shared" ref="D46:AF46" si="23">IF(SUM(D45,D47)=0,0,D45/SUM(D45,D47))</f>
        <v>0</v>
      </c>
      <c r="E46" s="41">
        <f t="shared" si="23"/>
        <v>0</v>
      </c>
      <c r="F46" s="41">
        <f t="shared" si="23"/>
        <v>0</v>
      </c>
      <c r="G46" s="41">
        <f t="shared" ref="G46:AE46" si="24">IF(SUM(G45,G47)=0,0,G45/SUM(G45,G47))</f>
        <v>0</v>
      </c>
      <c r="H46" s="41">
        <f t="shared" si="24"/>
        <v>0</v>
      </c>
      <c r="I46" s="41">
        <f t="shared" si="24"/>
        <v>0</v>
      </c>
      <c r="J46" s="41">
        <f t="shared" si="24"/>
        <v>0</v>
      </c>
      <c r="K46" s="41">
        <f t="shared" si="24"/>
        <v>0</v>
      </c>
      <c r="L46" s="42">
        <f t="shared" si="24"/>
        <v>0</v>
      </c>
      <c r="M46" s="40">
        <f t="shared" si="24"/>
        <v>0</v>
      </c>
      <c r="N46" s="41">
        <f t="shared" si="24"/>
        <v>0</v>
      </c>
      <c r="O46" s="41">
        <f t="shared" si="24"/>
        <v>0</v>
      </c>
      <c r="P46" s="41">
        <f t="shared" si="24"/>
        <v>0</v>
      </c>
      <c r="Q46" s="41">
        <f t="shared" si="24"/>
        <v>0</v>
      </c>
      <c r="R46" s="41">
        <f t="shared" si="24"/>
        <v>0</v>
      </c>
      <c r="S46" s="41">
        <f t="shared" si="24"/>
        <v>0</v>
      </c>
      <c r="T46" s="41">
        <f t="shared" si="24"/>
        <v>0</v>
      </c>
      <c r="U46" s="41">
        <f t="shared" si="24"/>
        <v>0</v>
      </c>
      <c r="V46" s="42">
        <f t="shared" si="24"/>
        <v>0</v>
      </c>
      <c r="W46" s="264">
        <f t="shared" si="24"/>
        <v>0</v>
      </c>
      <c r="X46" s="41">
        <f t="shared" si="24"/>
        <v>0</v>
      </c>
      <c r="Y46" s="41">
        <f t="shared" si="24"/>
        <v>0</v>
      </c>
      <c r="Z46" s="41">
        <f t="shared" si="24"/>
        <v>0</v>
      </c>
      <c r="AA46" s="41">
        <f t="shared" si="24"/>
        <v>0</v>
      </c>
      <c r="AB46" s="41">
        <f t="shared" si="24"/>
        <v>0</v>
      </c>
      <c r="AC46" s="41">
        <f t="shared" si="24"/>
        <v>0</v>
      </c>
      <c r="AD46" s="41">
        <f t="shared" si="24"/>
        <v>0</v>
      </c>
      <c r="AE46" s="41">
        <f t="shared" si="24"/>
        <v>0</v>
      </c>
      <c r="AF46" s="42">
        <f t="shared" si="23"/>
        <v>0</v>
      </c>
      <c r="AG46" s="29"/>
      <c r="AH46" s="53"/>
      <c r="AI46" s="29"/>
      <c r="AJ46" s="53"/>
      <c r="AK46" s="29"/>
    </row>
    <row r="47" spans="1:37" s="21" customFormat="1" ht="13.95" customHeight="1">
      <c r="A47" s="11"/>
      <c r="B47" s="93" t="s">
        <v>48</v>
      </c>
      <c r="C47" s="17">
        <f t="shared" ref="C47:AF47" si="25">COUNTIF(C12:C39,"=Not Met")</f>
        <v>0</v>
      </c>
      <c r="D47" s="18">
        <f t="shared" si="25"/>
        <v>0</v>
      </c>
      <c r="E47" s="18">
        <f t="shared" si="25"/>
        <v>0</v>
      </c>
      <c r="F47" s="18">
        <f t="shared" si="25"/>
        <v>0</v>
      </c>
      <c r="G47" s="18">
        <f t="shared" si="25"/>
        <v>0</v>
      </c>
      <c r="H47" s="18">
        <f t="shared" si="25"/>
        <v>0</v>
      </c>
      <c r="I47" s="18">
        <f t="shared" si="25"/>
        <v>0</v>
      </c>
      <c r="J47" s="18">
        <f t="shared" si="25"/>
        <v>0</v>
      </c>
      <c r="K47" s="18">
        <f t="shared" si="25"/>
        <v>0</v>
      </c>
      <c r="L47" s="19">
        <f t="shared" si="25"/>
        <v>0</v>
      </c>
      <c r="M47" s="17">
        <f t="shared" si="25"/>
        <v>0</v>
      </c>
      <c r="N47" s="18">
        <f t="shared" si="25"/>
        <v>0</v>
      </c>
      <c r="O47" s="18">
        <f t="shared" si="25"/>
        <v>0</v>
      </c>
      <c r="P47" s="18">
        <f t="shared" si="25"/>
        <v>0</v>
      </c>
      <c r="Q47" s="18">
        <f t="shared" si="25"/>
        <v>0</v>
      </c>
      <c r="R47" s="18">
        <f t="shared" si="25"/>
        <v>0</v>
      </c>
      <c r="S47" s="18">
        <f t="shared" si="25"/>
        <v>0</v>
      </c>
      <c r="T47" s="18">
        <f t="shared" si="25"/>
        <v>0</v>
      </c>
      <c r="U47" s="18">
        <f t="shared" si="25"/>
        <v>0</v>
      </c>
      <c r="V47" s="19">
        <f t="shared" si="25"/>
        <v>0</v>
      </c>
      <c r="W47" s="265">
        <f t="shared" si="25"/>
        <v>0</v>
      </c>
      <c r="X47" s="18">
        <f t="shared" si="25"/>
        <v>0</v>
      </c>
      <c r="Y47" s="18">
        <f t="shared" si="25"/>
        <v>0</v>
      </c>
      <c r="Z47" s="18">
        <f t="shared" si="25"/>
        <v>0</v>
      </c>
      <c r="AA47" s="18">
        <f t="shared" si="25"/>
        <v>0</v>
      </c>
      <c r="AB47" s="18">
        <f t="shared" si="25"/>
        <v>0</v>
      </c>
      <c r="AC47" s="18">
        <f t="shared" si="25"/>
        <v>0</v>
      </c>
      <c r="AD47" s="18">
        <f t="shared" si="25"/>
        <v>0</v>
      </c>
      <c r="AE47" s="18">
        <f t="shared" si="25"/>
        <v>0</v>
      </c>
      <c r="AF47" s="19">
        <f t="shared" si="25"/>
        <v>0</v>
      </c>
      <c r="AG47" s="29"/>
      <c r="AH47" s="53"/>
      <c r="AI47" s="29"/>
      <c r="AJ47" s="53"/>
      <c r="AK47" s="29"/>
    </row>
    <row r="48" spans="1:37" s="21" customFormat="1" ht="13.95" customHeight="1">
      <c r="A48" s="11"/>
      <c r="B48" s="93" t="s">
        <v>4</v>
      </c>
      <c r="C48" s="40">
        <f t="shared" ref="C48" si="26">IF(SUM(C45,C47)=0,0,C47/SUM(C45,C47))</f>
        <v>0</v>
      </c>
      <c r="D48" s="41">
        <f t="shared" ref="D48:AF48" si="27">IF(SUM(D45,D47)=0,0,D47/SUM(D45,D47))</f>
        <v>0</v>
      </c>
      <c r="E48" s="41">
        <f t="shared" si="27"/>
        <v>0</v>
      </c>
      <c r="F48" s="41">
        <f t="shared" si="27"/>
        <v>0</v>
      </c>
      <c r="G48" s="41">
        <f t="shared" ref="G48:AE48" si="28">IF(SUM(G45,G47)=0,0,G47/SUM(G45,G47))</f>
        <v>0</v>
      </c>
      <c r="H48" s="41">
        <f t="shared" si="28"/>
        <v>0</v>
      </c>
      <c r="I48" s="41">
        <f t="shared" si="28"/>
        <v>0</v>
      </c>
      <c r="J48" s="41">
        <f t="shared" si="28"/>
        <v>0</v>
      </c>
      <c r="K48" s="41">
        <f t="shared" si="28"/>
        <v>0</v>
      </c>
      <c r="L48" s="42">
        <f t="shared" si="28"/>
        <v>0</v>
      </c>
      <c r="M48" s="40">
        <f t="shared" si="28"/>
        <v>0</v>
      </c>
      <c r="N48" s="41">
        <f t="shared" si="28"/>
        <v>0</v>
      </c>
      <c r="O48" s="41">
        <f t="shared" si="28"/>
        <v>0</v>
      </c>
      <c r="P48" s="41">
        <f t="shared" si="28"/>
        <v>0</v>
      </c>
      <c r="Q48" s="41">
        <f t="shared" si="28"/>
        <v>0</v>
      </c>
      <c r="R48" s="41">
        <f t="shared" si="28"/>
        <v>0</v>
      </c>
      <c r="S48" s="41">
        <f t="shared" si="28"/>
        <v>0</v>
      </c>
      <c r="T48" s="41">
        <f t="shared" si="28"/>
        <v>0</v>
      </c>
      <c r="U48" s="41">
        <f t="shared" si="28"/>
        <v>0</v>
      </c>
      <c r="V48" s="42">
        <f t="shared" si="28"/>
        <v>0</v>
      </c>
      <c r="W48" s="264">
        <f t="shared" si="28"/>
        <v>0</v>
      </c>
      <c r="X48" s="41">
        <f t="shared" si="28"/>
        <v>0</v>
      </c>
      <c r="Y48" s="41">
        <f t="shared" si="28"/>
        <v>0</v>
      </c>
      <c r="Z48" s="41">
        <f t="shared" si="28"/>
        <v>0</v>
      </c>
      <c r="AA48" s="41">
        <f t="shared" si="28"/>
        <v>0</v>
      </c>
      <c r="AB48" s="41">
        <f t="shared" si="28"/>
        <v>0</v>
      </c>
      <c r="AC48" s="41">
        <f t="shared" si="28"/>
        <v>0</v>
      </c>
      <c r="AD48" s="41">
        <f t="shared" si="28"/>
        <v>0</v>
      </c>
      <c r="AE48" s="41">
        <f t="shared" si="28"/>
        <v>0</v>
      </c>
      <c r="AF48" s="42">
        <f t="shared" si="27"/>
        <v>0</v>
      </c>
      <c r="AG48" s="29"/>
      <c r="AH48" s="53"/>
      <c r="AI48" s="29"/>
      <c r="AJ48" s="53"/>
      <c r="AK48" s="29"/>
    </row>
    <row r="49" spans="1:42" s="21" customFormat="1" ht="13.95" customHeight="1" thickBot="1">
      <c r="A49" s="11"/>
      <c r="B49" s="93" t="s">
        <v>2</v>
      </c>
      <c r="C49" s="30">
        <f t="shared" ref="C49:AF49" si="29">COUNTIF(C12:C39,"=N/A")</f>
        <v>0</v>
      </c>
      <c r="D49" s="31">
        <f t="shared" si="29"/>
        <v>0</v>
      </c>
      <c r="E49" s="31">
        <f t="shared" si="29"/>
        <v>0</v>
      </c>
      <c r="F49" s="31">
        <f t="shared" si="29"/>
        <v>0</v>
      </c>
      <c r="G49" s="31">
        <f t="shared" si="29"/>
        <v>0</v>
      </c>
      <c r="H49" s="31">
        <f t="shared" si="29"/>
        <v>0</v>
      </c>
      <c r="I49" s="31">
        <f t="shared" si="29"/>
        <v>0</v>
      </c>
      <c r="J49" s="31">
        <f t="shared" si="29"/>
        <v>0</v>
      </c>
      <c r="K49" s="31">
        <f t="shared" si="29"/>
        <v>0</v>
      </c>
      <c r="L49" s="267">
        <f t="shared" si="29"/>
        <v>0</v>
      </c>
      <c r="M49" s="30">
        <f t="shared" si="29"/>
        <v>0</v>
      </c>
      <c r="N49" s="31">
        <f t="shared" si="29"/>
        <v>0</v>
      </c>
      <c r="O49" s="31">
        <f t="shared" si="29"/>
        <v>0</v>
      </c>
      <c r="P49" s="31">
        <f t="shared" si="29"/>
        <v>0</v>
      </c>
      <c r="Q49" s="31">
        <f t="shared" si="29"/>
        <v>0</v>
      </c>
      <c r="R49" s="31">
        <f t="shared" si="29"/>
        <v>0</v>
      </c>
      <c r="S49" s="31">
        <f t="shared" si="29"/>
        <v>0</v>
      </c>
      <c r="T49" s="31">
        <f t="shared" si="29"/>
        <v>0</v>
      </c>
      <c r="U49" s="31">
        <f t="shared" si="29"/>
        <v>0</v>
      </c>
      <c r="V49" s="267">
        <f t="shared" si="29"/>
        <v>0</v>
      </c>
      <c r="W49" s="266">
        <f t="shared" si="29"/>
        <v>0</v>
      </c>
      <c r="X49" s="31">
        <f t="shared" si="29"/>
        <v>0</v>
      </c>
      <c r="Y49" s="31">
        <f t="shared" si="29"/>
        <v>0</v>
      </c>
      <c r="Z49" s="31">
        <f t="shared" si="29"/>
        <v>0</v>
      </c>
      <c r="AA49" s="31">
        <f t="shared" si="29"/>
        <v>0</v>
      </c>
      <c r="AB49" s="31">
        <f t="shared" si="29"/>
        <v>0</v>
      </c>
      <c r="AC49" s="31">
        <f t="shared" si="29"/>
        <v>0</v>
      </c>
      <c r="AD49" s="31">
        <f t="shared" si="29"/>
        <v>0</v>
      </c>
      <c r="AE49" s="31">
        <f t="shared" si="29"/>
        <v>0</v>
      </c>
      <c r="AF49" s="267">
        <f t="shared" si="29"/>
        <v>0</v>
      </c>
      <c r="AG49" s="8"/>
      <c r="AH49" s="8"/>
      <c r="AI49" s="8"/>
      <c r="AJ49" s="8"/>
      <c r="AK49" s="8"/>
    </row>
    <row r="50" spans="1:42" s="21" customFormat="1" ht="13.95" customHeight="1" thickBot="1">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row>
    <row r="51" spans="1:42" s="5" customFormat="1" ht="13.95" customHeight="1">
      <c r="A51" s="245"/>
      <c r="B51" s="246"/>
      <c r="C51" s="96" t="s">
        <v>94</v>
      </c>
      <c r="D51" s="77"/>
      <c r="E51" s="77"/>
      <c r="F51" s="77"/>
      <c r="G51" s="77"/>
      <c r="H51" s="77"/>
      <c r="I51" s="77"/>
      <c r="J51" s="77"/>
      <c r="K51" s="77"/>
      <c r="L51" s="78"/>
      <c r="M51" s="96" t="s">
        <v>95</v>
      </c>
      <c r="N51" s="77"/>
      <c r="O51" s="77"/>
      <c r="P51" s="77"/>
      <c r="Q51" s="77"/>
      <c r="R51" s="77"/>
      <c r="S51" s="77"/>
      <c r="T51" s="77"/>
      <c r="U51" s="77"/>
      <c r="V51" s="78"/>
      <c r="W51" s="96" t="s">
        <v>96</v>
      </c>
      <c r="X51" s="77"/>
      <c r="Y51" s="77"/>
      <c r="Z51" s="77"/>
      <c r="AA51" s="77"/>
      <c r="AB51" s="77"/>
      <c r="AC51" s="77"/>
      <c r="AD51" s="77"/>
      <c r="AE51" s="77"/>
      <c r="AF51" s="78"/>
      <c r="AG51" s="247"/>
      <c r="AH51" s="248"/>
      <c r="AI51" s="248"/>
      <c r="AJ51" s="248"/>
      <c r="AK51" s="248"/>
      <c r="AL51" s="249"/>
      <c r="AN51" s="249"/>
      <c r="AP51" s="249"/>
    </row>
    <row r="52" spans="1:42" s="5" customFormat="1" ht="70.2" customHeight="1" thickBot="1">
      <c r="A52" s="245"/>
      <c r="B52" s="250"/>
      <c r="C52" s="395"/>
      <c r="D52" s="396"/>
      <c r="E52" s="396"/>
      <c r="F52" s="396"/>
      <c r="G52" s="396"/>
      <c r="H52" s="396"/>
      <c r="I52" s="396"/>
      <c r="J52" s="396"/>
      <c r="K52" s="396"/>
      <c r="L52" s="397"/>
      <c r="M52" s="395"/>
      <c r="N52" s="396"/>
      <c r="O52" s="396"/>
      <c r="P52" s="396"/>
      <c r="Q52" s="396"/>
      <c r="R52" s="396"/>
      <c r="S52" s="396"/>
      <c r="T52" s="396"/>
      <c r="U52" s="396"/>
      <c r="V52" s="397"/>
      <c r="W52" s="395"/>
      <c r="X52" s="396"/>
      <c r="Y52" s="396"/>
      <c r="Z52" s="396"/>
      <c r="AA52" s="396"/>
      <c r="AB52" s="396"/>
      <c r="AC52" s="396"/>
      <c r="AD52" s="396"/>
      <c r="AE52" s="396"/>
      <c r="AF52" s="397"/>
      <c r="AG52" s="251"/>
      <c r="AH52" s="251"/>
      <c r="AI52" s="251"/>
      <c r="AJ52" s="251"/>
      <c r="AK52" s="251"/>
      <c r="AL52" s="249"/>
      <c r="AN52" s="249"/>
      <c r="AP52" s="249"/>
    </row>
    <row r="53" spans="1:42" s="21" customFormat="1">
      <c r="A53" s="11"/>
      <c r="B53" s="36"/>
      <c r="C53" s="20"/>
      <c r="D53" s="20"/>
      <c r="E53" s="20"/>
      <c r="F53" s="20"/>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0"/>
      <c r="AF53" s="20"/>
      <c r="AG53" s="6"/>
      <c r="AH53" s="6"/>
      <c r="AI53" s="6"/>
      <c r="AJ53" s="6"/>
      <c r="AK53" s="6"/>
    </row>
    <row r="54" spans="1:42" s="21" customFormat="1">
      <c r="A54" s="11"/>
      <c r="B54" s="36"/>
      <c r="C54" s="20"/>
      <c r="D54" s="20"/>
      <c r="E54" s="20"/>
      <c r="F54" s="20"/>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0"/>
      <c r="AF54" s="20"/>
      <c r="AG54" s="6"/>
      <c r="AH54" s="6"/>
      <c r="AI54" s="6"/>
      <c r="AJ54" s="6"/>
      <c r="AK54" s="6"/>
    </row>
    <row r="55" spans="1:42" s="21" customFormat="1">
      <c r="A55" s="11"/>
      <c r="B55" s="29"/>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6"/>
      <c r="AH55" s="6"/>
      <c r="AI55" s="6"/>
      <c r="AJ55" s="6"/>
      <c r="AK55" s="6"/>
    </row>
    <row r="56" spans="1:42" s="21" customFormat="1">
      <c r="A56" s="11"/>
      <c r="B56" s="29"/>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6"/>
      <c r="AH56" s="6"/>
      <c r="AI56" s="6"/>
      <c r="AJ56" s="6"/>
      <c r="AK56" s="6"/>
    </row>
    <row r="57" spans="1:42" s="21" customFormat="1">
      <c r="A57" s="11"/>
      <c r="B57" s="29"/>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6"/>
      <c r="AH57" s="6"/>
      <c r="AI57" s="6"/>
      <c r="AJ57" s="6"/>
      <c r="AK57" s="6"/>
    </row>
    <row r="58" spans="1:42" s="21" customFormat="1">
      <c r="A58" s="11"/>
      <c r="B58" s="29"/>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6"/>
      <c r="AH58" s="6"/>
      <c r="AI58" s="6"/>
      <c r="AJ58" s="6"/>
      <c r="AK58" s="6"/>
    </row>
    <row r="59" spans="1:42" s="21" customFormat="1">
      <c r="A59" s="11"/>
      <c r="B59" s="29"/>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6"/>
      <c r="AH59" s="6"/>
      <c r="AI59" s="6"/>
      <c r="AJ59" s="6"/>
      <c r="AK59" s="6"/>
    </row>
    <row r="60" spans="1:42" s="21" customFormat="1">
      <c r="A60" s="11"/>
      <c r="B60" s="29"/>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6"/>
      <c r="AH60" s="6"/>
      <c r="AI60" s="6"/>
      <c r="AJ60" s="6"/>
      <c r="AK60" s="6"/>
    </row>
    <row r="61" spans="1:42" s="21" customFormat="1">
      <c r="A61" s="11"/>
      <c r="B61" s="29"/>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6"/>
      <c r="AH61" s="6"/>
      <c r="AI61" s="6"/>
      <c r="AJ61" s="6"/>
      <c r="AK61" s="6"/>
    </row>
    <row r="62" spans="1:42" s="21" customFormat="1">
      <c r="A62" s="11"/>
      <c r="B62" s="29"/>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6"/>
      <c r="AH62" s="6"/>
      <c r="AI62" s="6"/>
      <c r="AJ62" s="6"/>
      <c r="AK62" s="6"/>
    </row>
    <row r="63" spans="1:42" s="21" customFormat="1">
      <c r="A63" s="11"/>
      <c r="B63" s="29"/>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6"/>
      <c r="AH63" s="6"/>
      <c r="AI63" s="6"/>
      <c r="AJ63" s="6"/>
      <c r="AK63" s="6"/>
    </row>
    <row r="64" spans="1:42" s="21" customFormat="1">
      <c r="A64" s="11"/>
      <c r="B64" s="29"/>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6"/>
      <c r="AH64" s="6"/>
      <c r="AI64" s="6"/>
      <c r="AJ64" s="6"/>
      <c r="AK64" s="6"/>
    </row>
    <row r="65" spans="1:37" s="21" customFormat="1">
      <c r="A65" s="11"/>
      <c r="B65" s="29"/>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6"/>
      <c r="AH65" s="6"/>
      <c r="AI65" s="6"/>
      <c r="AJ65" s="6"/>
      <c r="AK65" s="6"/>
    </row>
    <row r="66" spans="1:37" s="21" customFormat="1">
      <c r="A66" s="11"/>
      <c r="B66" s="29"/>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6"/>
      <c r="AH66" s="6"/>
      <c r="AI66" s="6"/>
      <c r="AJ66" s="6"/>
      <c r="AK66" s="6"/>
    </row>
    <row r="67" spans="1:37" s="21" customFormat="1">
      <c r="A67" s="11"/>
      <c r="B67" s="29"/>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6"/>
      <c r="AH67" s="6"/>
      <c r="AI67" s="6"/>
      <c r="AJ67" s="6"/>
      <c r="AK67" s="6"/>
    </row>
    <row r="68" spans="1:37" s="21" customFormat="1">
      <c r="A68" s="11"/>
      <c r="B68" s="29"/>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6"/>
      <c r="AH68" s="6"/>
      <c r="AI68" s="6"/>
      <c r="AJ68" s="6"/>
      <c r="AK68" s="6"/>
    </row>
    <row r="69" spans="1:37" s="21" customFormat="1">
      <c r="A69" s="11"/>
      <c r="B69" s="29"/>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6"/>
      <c r="AH69" s="6"/>
      <c r="AI69" s="6"/>
      <c r="AJ69" s="6"/>
      <c r="AK69" s="6"/>
    </row>
    <row r="70" spans="1:37" s="21" customFormat="1">
      <c r="A70" s="11"/>
      <c r="B70" s="29"/>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6"/>
      <c r="AH70" s="6"/>
      <c r="AI70" s="6"/>
      <c r="AJ70" s="6"/>
      <c r="AK70" s="6"/>
    </row>
    <row r="71" spans="1:37" s="21" customFormat="1">
      <c r="A71" s="11"/>
      <c r="B71" s="29"/>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6"/>
      <c r="AH71" s="6"/>
      <c r="AI71" s="6"/>
      <c r="AJ71" s="6"/>
      <c r="AK71" s="6"/>
    </row>
    <row r="72" spans="1:37" s="21" customFormat="1">
      <c r="A72" s="11"/>
      <c r="B72" s="29"/>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6"/>
      <c r="AH72" s="6"/>
      <c r="AI72" s="6"/>
      <c r="AJ72" s="6"/>
      <c r="AK72" s="6"/>
    </row>
    <row r="73" spans="1:37" s="21" customFormat="1">
      <c r="A73" s="11"/>
      <c r="B73" s="29"/>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6"/>
      <c r="AH73" s="6"/>
      <c r="AI73" s="6"/>
      <c r="AJ73" s="6"/>
      <c r="AK73" s="6"/>
    </row>
    <row r="74" spans="1:37">
      <c r="AG74" s="6"/>
      <c r="AH74" s="6"/>
      <c r="AI74" s="6"/>
      <c r="AJ74" s="6"/>
      <c r="AK74" s="6"/>
    </row>
    <row r="75" spans="1:37">
      <c r="AG75" s="6"/>
      <c r="AH75" s="6"/>
      <c r="AI75" s="6"/>
      <c r="AJ75" s="6"/>
      <c r="AK75" s="6"/>
    </row>
    <row r="76" spans="1:37">
      <c r="AG76" s="6"/>
      <c r="AH76" s="6"/>
      <c r="AI76" s="6"/>
      <c r="AJ76" s="6"/>
      <c r="AK76" s="6"/>
    </row>
    <row r="77" spans="1:37">
      <c r="AG77" s="6"/>
      <c r="AH77" s="6"/>
      <c r="AI77" s="6"/>
      <c r="AJ77" s="6"/>
      <c r="AK77" s="6"/>
    </row>
    <row r="78" spans="1:37">
      <c r="AG78" s="6"/>
      <c r="AH78" s="6"/>
      <c r="AI78" s="6"/>
      <c r="AJ78" s="6"/>
      <c r="AK78" s="6"/>
    </row>
    <row r="79" spans="1:37">
      <c r="AG79" s="6"/>
      <c r="AH79" s="6"/>
      <c r="AI79" s="6"/>
      <c r="AJ79" s="6"/>
      <c r="AK79" s="6"/>
    </row>
    <row r="80" spans="1:37">
      <c r="AG80" s="6"/>
      <c r="AH80" s="6"/>
      <c r="AI80" s="6"/>
      <c r="AJ80" s="6"/>
      <c r="AK80" s="6"/>
    </row>
    <row r="81" spans="1:37">
      <c r="AG81" s="6"/>
      <c r="AH81" s="6"/>
      <c r="AI81" s="6"/>
      <c r="AJ81" s="6"/>
      <c r="AK81" s="6"/>
    </row>
    <row r="82" spans="1:37">
      <c r="AG82" s="6"/>
      <c r="AH82" s="6"/>
      <c r="AI82" s="6"/>
      <c r="AJ82" s="6"/>
      <c r="AK82" s="6"/>
    </row>
    <row r="83" spans="1:37">
      <c r="AG83" s="6"/>
      <c r="AH83" s="6"/>
      <c r="AI83" s="6"/>
      <c r="AJ83" s="6"/>
      <c r="AK83" s="6"/>
    </row>
    <row r="84" spans="1:37">
      <c r="AG84" s="6"/>
      <c r="AH84" s="6"/>
      <c r="AI84" s="6"/>
      <c r="AJ84" s="6"/>
      <c r="AK84" s="6"/>
    </row>
    <row r="85" spans="1:37">
      <c r="AG85" s="6"/>
      <c r="AH85" s="6"/>
      <c r="AI85" s="6"/>
      <c r="AJ85" s="6"/>
      <c r="AK85" s="6"/>
    </row>
    <row r="86" spans="1:37">
      <c r="AG86" s="6"/>
      <c r="AH86" s="6"/>
      <c r="AI86" s="6"/>
      <c r="AJ86" s="6"/>
      <c r="AK86" s="6"/>
    </row>
    <row r="87" spans="1:37">
      <c r="AG87" s="6"/>
      <c r="AH87" s="6"/>
      <c r="AI87" s="6"/>
      <c r="AJ87" s="6"/>
      <c r="AK87" s="6"/>
    </row>
    <row r="88" spans="1:37">
      <c r="AG88" s="6"/>
      <c r="AH88" s="6"/>
      <c r="AI88" s="6"/>
      <c r="AJ88" s="6"/>
      <c r="AK88" s="6"/>
    </row>
    <row r="89" spans="1:37" ht="13.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6"/>
      <c r="AH89" s="6"/>
      <c r="AI89" s="6"/>
      <c r="AJ89" s="6"/>
      <c r="AK89" s="6"/>
    </row>
    <row r="90" spans="1:37" ht="13.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6"/>
      <c r="AH90" s="6"/>
      <c r="AI90" s="6"/>
      <c r="AJ90" s="6"/>
      <c r="AK90" s="6"/>
    </row>
    <row r="91" spans="1:37" ht="13.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6"/>
      <c r="AH91" s="6"/>
      <c r="AI91" s="6"/>
      <c r="AJ91" s="6"/>
      <c r="AK91" s="6"/>
    </row>
    <row r="92" spans="1:37" ht="13.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6"/>
      <c r="AH92" s="6"/>
      <c r="AI92" s="6"/>
      <c r="AJ92" s="6"/>
      <c r="AK92" s="6"/>
    </row>
    <row r="93" spans="1:37" ht="13.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6"/>
      <c r="AH93" s="6"/>
      <c r="AI93" s="6"/>
      <c r="AJ93" s="6"/>
      <c r="AK93" s="6"/>
    </row>
    <row r="94" spans="1:37" ht="13.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6"/>
      <c r="AH94" s="6"/>
      <c r="AI94" s="6"/>
      <c r="AJ94" s="6"/>
      <c r="AK94" s="6"/>
    </row>
    <row r="95" spans="1:37" ht="13.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6"/>
      <c r="AH95" s="6"/>
      <c r="AI95" s="6"/>
      <c r="AJ95" s="6"/>
      <c r="AK95" s="6"/>
    </row>
    <row r="96" spans="1:37" ht="13.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6"/>
      <c r="AH96" s="6"/>
      <c r="AI96" s="6"/>
      <c r="AJ96" s="6"/>
      <c r="AK96" s="6"/>
    </row>
    <row r="97" spans="1:37" ht="13.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6"/>
      <c r="AH97" s="6"/>
      <c r="AI97" s="6"/>
      <c r="AJ97" s="6"/>
      <c r="AK97" s="6"/>
    </row>
    <row r="98" spans="1:37" ht="13.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6"/>
      <c r="AH98" s="6"/>
      <c r="AI98" s="6"/>
      <c r="AJ98" s="6"/>
      <c r="AK98" s="6"/>
    </row>
    <row r="99" spans="1:37" ht="13.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6"/>
      <c r="AH99" s="6"/>
      <c r="AI99" s="6"/>
      <c r="AJ99" s="6"/>
      <c r="AK99" s="6"/>
    </row>
    <row r="100" spans="1:37" ht="13.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6"/>
      <c r="AH100" s="6"/>
      <c r="AI100" s="6"/>
      <c r="AJ100" s="6"/>
      <c r="AK100" s="6"/>
    </row>
    <row r="101" spans="1:37" ht="13.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6"/>
      <c r="AH101" s="6"/>
      <c r="AI101" s="6"/>
      <c r="AJ101" s="6"/>
      <c r="AK101" s="6"/>
    </row>
    <row r="102" spans="1:37" ht="13.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6"/>
      <c r="AH102" s="6"/>
      <c r="AI102" s="6"/>
      <c r="AJ102" s="6"/>
      <c r="AK102" s="6"/>
    </row>
    <row r="103" spans="1:37" ht="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6"/>
      <c r="AH103" s="6"/>
      <c r="AI103" s="6"/>
      <c r="AJ103" s="6"/>
      <c r="AK103" s="6"/>
    </row>
    <row r="104" spans="1:37" ht="13.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6"/>
      <c r="AH104" s="6"/>
      <c r="AI104" s="6"/>
      <c r="AJ104" s="6"/>
      <c r="AK104" s="6"/>
    </row>
    <row r="105" spans="1:37" ht="13.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6"/>
      <c r="AH105" s="6"/>
      <c r="AI105" s="6"/>
      <c r="AJ105" s="6"/>
      <c r="AK105" s="6"/>
    </row>
    <row r="106" spans="1:37" ht="13.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6"/>
      <c r="AH106" s="6"/>
      <c r="AI106" s="6"/>
      <c r="AJ106" s="6"/>
      <c r="AK106" s="6"/>
    </row>
    <row r="107" spans="1:37" ht="13.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6"/>
      <c r="AH107" s="6"/>
      <c r="AI107" s="6"/>
      <c r="AJ107" s="6"/>
      <c r="AK107" s="6"/>
    </row>
    <row r="108" spans="1:37" ht="13.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6"/>
      <c r="AH108" s="6"/>
      <c r="AI108" s="6"/>
      <c r="AJ108" s="6"/>
      <c r="AK108" s="6"/>
    </row>
    <row r="109" spans="1:37" ht="13.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6"/>
      <c r="AH109" s="6"/>
      <c r="AI109" s="6"/>
      <c r="AJ109" s="6"/>
      <c r="AK109" s="6"/>
    </row>
    <row r="110" spans="1:37" ht="13.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6"/>
      <c r="AH110" s="6"/>
      <c r="AI110" s="6"/>
      <c r="AJ110" s="6"/>
      <c r="AK110" s="6"/>
    </row>
    <row r="111" spans="1:37" ht="13.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6"/>
      <c r="AH111" s="6"/>
      <c r="AI111" s="6"/>
      <c r="AJ111" s="6"/>
      <c r="AK111" s="6"/>
    </row>
    <row r="112" spans="1:37" ht="13.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6"/>
      <c r="AH112" s="6"/>
      <c r="AI112" s="6"/>
      <c r="AJ112" s="6"/>
      <c r="AK112" s="6"/>
    </row>
    <row r="113" spans="1:37" ht="13.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6"/>
      <c r="AH113" s="6"/>
      <c r="AI113" s="6"/>
      <c r="AJ113" s="6"/>
      <c r="AK113" s="6"/>
    </row>
    <row r="114" spans="1:37" ht="13.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6"/>
      <c r="AH114" s="6"/>
      <c r="AI114" s="6"/>
      <c r="AJ114" s="6"/>
      <c r="AK114" s="6"/>
    </row>
    <row r="115" spans="1:37" ht="13.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6"/>
      <c r="AH115" s="6"/>
      <c r="AI115" s="6"/>
      <c r="AJ115" s="6"/>
      <c r="AK115" s="6"/>
    </row>
    <row r="116" spans="1:37" ht="13.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6"/>
      <c r="AH116" s="6"/>
      <c r="AI116" s="6"/>
      <c r="AJ116" s="6"/>
      <c r="AK116" s="6"/>
    </row>
    <row r="117" spans="1:37" ht="13.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6"/>
      <c r="AH117" s="6"/>
      <c r="AI117" s="6"/>
      <c r="AJ117" s="6"/>
      <c r="AK117" s="6"/>
    </row>
    <row r="118" spans="1:37" ht="13.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6"/>
      <c r="AH118" s="6"/>
      <c r="AI118" s="6"/>
      <c r="AJ118" s="6"/>
      <c r="AK118" s="6"/>
    </row>
    <row r="119" spans="1:37" ht="13.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6"/>
      <c r="AH119" s="6"/>
      <c r="AI119" s="6"/>
      <c r="AJ119" s="6"/>
      <c r="AK119" s="6"/>
    </row>
    <row r="120" spans="1:37" ht="13.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6"/>
      <c r="AH120" s="6"/>
      <c r="AI120" s="6"/>
      <c r="AJ120" s="6"/>
      <c r="AK120" s="6"/>
    </row>
    <row r="121" spans="1:37" ht="13.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6"/>
      <c r="AH121" s="6"/>
      <c r="AI121" s="6"/>
      <c r="AJ121" s="6"/>
      <c r="AK121" s="6"/>
    </row>
    <row r="122" spans="1:37" ht="13.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6"/>
      <c r="AH122" s="6"/>
      <c r="AI122" s="6"/>
      <c r="AJ122" s="6"/>
      <c r="AK122" s="6"/>
    </row>
    <row r="123" spans="1:37" ht="13.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6"/>
      <c r="AH123" s="6"/>
      <c r="AI123" s="6"/>
      <c r="AJ123" s="6"/>
      <c r="AK123" s="6"/>
    </row>
    <row r="124" spans="1:37" ht="13.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6"/>
      <c r="AH124" s="6"/>
      <c r="AI124" s="6"/>
      <c r="AJ124" s="6"/>
      <c r="AK124" s="6"/>
    </row>
    <row r="125" spans="1:37" ht="13.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6"/>
      <c r="AH125" s="6"/>
      <c r="AI125" s="6"/>
      <c r="AJ125" s="6"/>
      <c r="AK125" s="6"/>
    </row>
    <row r="126" spans="1:37" ht="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6"/>
      <c r="AH126" s="6"/>
      <c r="AI126" s="6"/>
      <c r="AJ126" s="6"/>
      <c r="AK126" s="6"/>
    </row>
    <row r="127" spans="1:37" ht="13.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6"/>
      <c r="AH127" s="6"/>
      <c r="AI127" s="6"/>
      <c r="AJ127" s="6"/>
      <c r="AK127" s="6"/>
    </row>
    <row r="128" spans="1:37" ht="13.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6"/>
      <c r="AH128" s="6"/>
      <c r="AI128" s="6"/>
      <c r="AJ128" s="6"/>
      <c r="AK128" s="6"/>
    </row>
    <row r="129" spans="1:37" ht="13.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6"/>
      <c r="AH129" s="6"/>
      <c r="AI129" s="6"/>
      <c r="AJ129" s="6"/>
      <c r="AK129" s="6"/>
    </row>
    <row r="130" spans="1:37" ht="13.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6"/>
      <c r="AH130" s="6"/>
      <c r="AI130" s="6"/>
      <c r="AJ130" s="6"/>
      <c r="AK130" s="6"/>
    </row>
    <row r="131" spans="1:37" ht="13.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6"/>
      <c r="AH131" s="6"/>
      <c r="AI131" s="6"/>
      <c r="AJ131" s="6"/>
      <c r="AK131" s="6"/>
    </row>
    <row r="132" spans="1:37" ht="13.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6"/>
      <c r="AH132" s="6"/>
      <c r="AI132" s="6"/>
      <c r="AJ132" s="6"/>
      <c r="AK132" s="6"/>
    </row>
    <row r="133" spans="1:37" ht="13.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6"/>
      <c r="AH133" s="6"/>
      <c r="AI133" s="6"/>
      <c r="AJ133" s="6"/>
      <c r="AK133" s="6"/>
    </row>
    <row r="134" spans="1:37" ht="13.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6"/>
      <c r="AH134" s="6"/>
      <c r="AI134" s="6"/>
      <c r="AJ134" s="6"/>
      <c r="AK134" s="6"/>
    </row>
    <row r="135" spans="1:37" ht="13.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6"/>
      <c r="AH135" s="6"/>
      <c r="AI135" s="6"/>
      <c r="AJ135" s="6"/>
      <c r="AK135" s="6"/>
    </row>
    <row r="136" spans="1:37" ht="13.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6"/>
      <c r="AH136" s="6"/>
      <c r="AI136" s="6"/>
      <c r="AJ136" s="6"/>
      <c r="AK136" s="6"/>
    </row>
    <row r="137" spans="1:37" ht="13.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6"/>
      <c r="AH137" s="6"/>
      <c r="AI137" s="6"/>
      <c r="AJ137" s="6"/>
      <c r="AK137" s="6"/>
    </row>
    <row r="138" spans="1:37" ht="13.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6"/>
      <c r="AH138" s="6"/>
      <c r="AI138" s="6"/>
      <c r="AJ138" s="6"/>
      <c r="AK138" s="6"/>
    </row>
    <row r="139" spans="1:37" ht="13.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6"/>
      <c r="AH139" s="6"/>
      <c r="AI139" s="6"/>
      <c r="AJ139" s="6"/>
      <c r="AK139" s="6"/>
    </row>
    <row r="140" spans="1:37" ht="13.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6"/>
      <c r="AH140" s="6"/>
      <c r="AI140" s="6"/>
      <c r="AJ140" s="6"/>
      <c r="AK140" s="6"/>
    </row>
    <row r="141" spans="1:37" ht="13.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6"/>
      <c r="AH141" s="6"/>
      <c r="AI141" s="6"/>
      <c r="AJ141" s="6"/>
      <c r="AK141" s="6"/>
    </row>
    <row r="142" spans="1:37" ht="13.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6"/>
      <c r="AH142" s="6"/>
      <c r="AI142" s="6"/>
      <c r="AJ142" s="6"/>
      <c r="AK142" s="6"/>
    </row>
    <row r="143" spans="1:37" ht="13.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6"/>
      <c r="AH143" s="6"/>
      <c r="AI143" s="6"/>
      <c r="AJ143" s="6"/>
      <c r="AK143" s="6"/>
    </row>
    <row r="144" spans="1:37" ht="13.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6"/>
      <c r="AH144" s="6"/>
      <c r="AI144" s="6"/>
      <c r="AJ144" s="6"/>
      <c r="AK144" s="6"/>
    </row>
    <row r="145" spans="1:37" ht="13.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6"/>
      <c r="AH145" s="6"/>
      <c r="AI145" s="6"/>
      <c r="AJ145" s="6"/>
      <c r="AK145" s="6"/>
    </row>
    <row r="146" spans="1:37" ht="13.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6"/>
      <c r="AH146" s="6"/>
      <c r="AI146" s="6"/>
      <c r="AJ146" s="6"/>
      <c r="AK146" s="6"/>
    </row>
    <row r="147" spans="1:37" ht="13.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6"/>
      <c r="AH147" s="6"/>
      <c r="AI147" s="6"/>
      <c r="AJ147" s="6"/>
      <c r="AK147" s="6"/>
    </row>
    <row r="148" spans="1:37" ht="13.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6"/>
      <c r="AH148" s="6"/>
      <c r="AI148" s="6"/>
      <c r="AJ148" s="6"/>
      <c r="AK148" s="6"/>
    </row>
    <row r="149" spans="1:37" ht="13.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6"/>
      <c r="AH149" s="6"/>
      <c r="AI149" s="6"/>
      <c r="AJ149" s="6"/>
      <c r="AK149" s="6"/>
    </row>
    <row r="150" spans="1:37" ht="13.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6"/>
      <c r="AH150" s="6"/>
      <c r="AI150" s="6"/>
      <c r="AJ150" s="6"/>
      <c r="AK150" s="6"/>
    </row>
    <row r="151" spans="1:37" ht="13.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6"/>
      <c r="AH151" s="6"/>
      <c r="AI151" s="6"/>
      <c r="AJ151" s="6"/>
      <c r="AK151" s="6"/>
    </row>
    <row r="152" spans="1:37" ht="13.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6"/>
      <c r="AH152" s="6"/>
      <c r="AI152" s="6"/>
      <c r="AJ152" s="6"/>
      <c r="AK152" s="6"/>
    </row>
    <row r="153" spans="1:37" ht="13.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6"/>
      <c r="AH153" s="6"/>
      <c r="AI153" s="6"/>
      <c r="AJ153" s="6"/>
      <c r="AK153" s="6"/>
    </row>
    <row r="154" spans="1:37" ht="13.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6"/>
      <c r="AH154" s="6"/>
      <c r="AI154" s="6"/>
      <c r="AJ154" s="6"/>
      <c r="AK154" s="6"/>
    </row>
    <row r="155" spans="1:37" ht="13.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6"/>
      <c r="AH155" s="6"/>
      <c r="AI155" s="6"/>
      <c r="AJ155" s="6"/>
      <c r="AK155" s="6"/>
    </row>
    <row r="156" spans="1:37" ht="13.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6"/>
      <c r="AH156" s="6"/>
      <c r="AI156" s="6"/>
      <c r="AJ156" s="6"/>
      <c r="AK156" s="6"/>
    </row>
    <row r="157" spans="1:37" ht="13.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6"/>
      <c r="AH157" s="6"/>
      <c r="AI157" s="6"/>
      <c r="AJ157" s="6"/>
      <c r="AK157" s="6"/>
    </row>
    <row r="158" spans="1:37" ht="13.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6"/>
      <c r="AH158" s="6"/>
      <c r="AI158" s="6"/>
      <c r="AJ158" s="6"/>
      <c r="AK158" s="6"/>
    </row>
    <row r="159" spans="1:37" ht="13.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6"/>
      <c r="AH159" s="6"/>
      <c r="AI159" s="6"/>
      <c r="AJ159" s="6"/>
      <c r="AK159" s="6"/>
    </row>
    <row r="160" spans="1:37" ht="13.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6"/>
      <c r="AH160" s="6"/>
      <c r="AI160" s="6"/>
      <c r="AJ160" s="6"/>
      <c r="AK160" s="6"/>
    </row>
    <row r="161" spans="1:37" ht="13.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6"/>
      <c r="AH161" s="6"/>
      <c r="AI161" s="6"/>
      <c r="AJ161" s="6"/>
      <c r="AK161" s="6"/>
    </row>
    <row r="162" spans="1:37" ht="13.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6"/>
      <c r="AH162" s="6"/>
      <c r="AI162" s="6"/>
      <c r="AJ162" s="6"/>
      <c r="AK162" s="6"/>
    </row>
    <row r="163" spans="1:37" ht="13.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6"/>
      <c r="AH163" s="6"/>
      <c r="AI163" s="6"/>
      <c r="AJ163" s="6"/>
      <c r="AK163" s="6"/>
    </row>
    <row r="164" spans="1:37" ht="13.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6"/>
      <c r="AH164" s="6"/>
      <c r="AI164" s="6"/>
      <c r="AJ164" s="6"/>
      <c r="AK164" s="6"/>
    </row>
    <row r="165" spans="1:37" ht="13.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6"/>
      <c r="AH165" s="6"/>
      <c r="AI165" s="6"/>
      <c r="AJ165" s="6"/>
      <c r="AK165" s="6"/>
    </row>
    <row r="166" spans="1:37" ht="13.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6"/>
      <c r="AH166" s="6"/>
      <c r="AI166" s="6"/>
      <c r="AJ166" s="6"/>
      <c r="AK166" s="6"/>
    </row>
    <row r="167" spans="1:37" ht="13.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6"/>
      <c r="AH167" s="6"/>
      <c r="AI167" s="6"/>
      <c r="AJ167" s="6"/>
      <c r="AK167" s="6"/>
    </row>
    <row r="168" spans="1:37" ht="13.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6"/>
      <c r="AH168" s="6"/>
      <c r="AI168" s="6"/>
      <c r="AJ168" s="6"/>
      <c r="AK168" s="6"/>
    </row>
    <row r="169" spans="1:37" ht="13.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6"/>
      <c r="AH169" s="6"/>
      <c r="AI169" s="6"/>
      <c r="AJ169" s="6"/>
      <c r="AK169" s="6"/>
    </row>
    <row r="170" spans="1:37" ht="13.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6"/>
      <c r="AH170" s="6"/>
      <c r="AI170" s="6"/>
      <c r="AJ170" s="6"/>
      <c r="AK170" s="6"/>
    </row>
    <row r="171" spans="1:37" ht="13.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6"/>
      <c r="AH171" s="6"/>
      <c r="AI171" s="6"/>
      <c r="AJ171" s="6"/>
      <c r="AK171" s="6"/>
    </row>
    <row r="172" spans="1:37" ht="13.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6"/>
      <c r="AH172" s="6"/>
      <c r="AI172" s="6"/>
      <c r="AJ172" s="6"/>
      <c r="AK172" s="6"/>
    </row>
    <row r="173" spans="1:37" ht="13.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6"/>
      <c r="AH173" s="6"/>
      <c r="AI173" s="6"/>
      <c r="AJ173" s="6"/>
      <c r="AK173" s="6"/>
    </row>
    <row r="174" spans="1:37" ht="13.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6"/>
      <c r="AH174" s="6"/>
      <c r="AI174" s="6"/>
      <c r="AJ174" s="6"/>
      <c r="AK174" s="6"/>
    </row>
    <row r="175" spans="1:37" ht="13.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6"/>
      <c r="AH175" s="6"/>
      <c r="AI175" s="6"/>
      <c r="AJ175" s="6"/>
      <c r="AK175" s="6"/>
    </row>
    <row r="176" spans="1:37" ht="13.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6"/>
      <c r="AH176" s="6"/>
      <c r="AI176" s="6"/>
      <c r="AJ176" s="6"/>
      <c r="AK176" s="6"/>
    </row>
    <row r="177" spans="1:37" ht="13.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6"/>
      <c r="AH177" s="6"/>
      <c r="AI177" s="6"/>
      <c r="AJ177" s="6"/>
      <c r="AK177" s="6"/>
    </row>
    <row r="178" spans="1:37" ht="13.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6"/>
      <c r="AH178" s="6"/>
      <c r="AI178" s="6"/>
      <c r="AJ178" s="6"/>
      <c r="AK178" s="6"/>
    </row>
    <row r="179" spans="1:37" ht="13.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6"/>
      <c r="AH179" s="6"/>
      <c r="AI179" s="6"/>
      <c r="AJ179" s="6"/>
      <c r="AK179" s="6"/>
    </row>
    <row r="180" spans="1:37" ht="13.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6"/>
      <c r="AH180" s="6"/>
      <c r="AI180" s="6"/>
      <c r="AJ180" s="6"/>
      <c r="AK180" s="6"/>
    </row>
    <row r="181" spans="1:37" ht="13.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6"/>
      <c r="AH181" s="6"/>
      <c r="AI181" s="6"/>
      <c r="AJ181" s="6"/>
      <c r="AK181" s="6"/>
    </row>
    <row r="182" spans="1:37" ht="13.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6"/>
      <c r="AH182" s="6"/>
      <c r="AI182" s="6"/>
      <c r="AJ182" s="6"/>
      <c r="AK182" s="6"/>
    </row>
    <row r="183" spans="1:37" ht="13.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6"/>
      <c r="AH183" s="6"/>
      <c r="AI183" s="6"/>
      <c r="AJ183" s="6"/>
      <c r="AK183" s="6"/>
    </row>
    <row r="184" spans="1:37" ht="13.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6"/>
      <c r="AH184" s="6"/>
      <c r="AI184" s="6"/>
      <c r="AJ184" s="6"/>
      <c r="AK184" s="6"/>
    </row>
    <row r="185" spans="1:37" ht="13.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6"/>
      <c r="AH185" s="6"/>
      <c r="AI185" s="6"/>
      <c r="AJ185" s="6"/>
      <c r="AK185" s="6"/>
    </row>
    <row r="186" spans="1:37" ht="13.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6"/>
      <c r="AH186" s="6"/>
      <c r="AI186" s="6"/>
      <c r="AJ186" s="6"/>
      <c r="AK186" s="6"/>
    </row>
    <row r="187" spans="1:37" ht="13.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6"/>
      <c r="AH187" s="6"/>
      <c r="AI187" s="6"/>
      <c r="AJ187" s="6"/>
      <c r="AK187" s="6"/>
    </row>
    <row r="188" spans="1:37" ht="13.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6"/>
      <c r="AH188" s="6"/>
      <c r="AI188" s="6"/>
      <c r="AJ188" s="6"/>
      <c r="AK188" s="6"/>
    </row>
    <row r="189" spans="1:37" ht="13.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6"/>
      <c r="AH189" s="6"/>
      <c r="AI189" s="6"/>
      <c r="AJ189" s="6"/>
      <c r="AK189" s="6"/>
    </row>
    <row r="190" spans="1:37" ht="13.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6"/>
      <c r="AH190" s="6"/>
      <c r="AI190" s="6"/>
      <c r="AJ190" s="6"/>
      <c r="AK190" s="6"/>
    </row>
    <row r="191" spans="1:37" ht="13.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6"/>
      <c r="AH191" s="6"/>
      <c r="AI191" s="6"/>
      <c r="AJ191" s="6"/>
      <c r="AK191" s="6"/>
    </row>
    <row r="192" spans="1:37" ht="13.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6"/>
      <c r="AH192" s="6"/>
      <c r="AI192" s="6"/>
      <c r="AJ192" s="6"/>
      <c r="AK192" s="6"/>
    </row>
    <row r="193" spans="1:37" ht="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6"/>
      <c r="AH193" s="6"/>
      <c r="AI193" s="6"/>
      <c r="AJ193" s="6"/>
      <c r="AK193" s="6"/>
    </row>
    <row r="194" spans="1:37" ht="13.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6"/>
      <c r="AH194" s="6"/>
      <c r="AI194" s="6"/>
      <c r="AJ194" s="6"/>
      <c r="AK194" s="6"/>
    </row>
    <row r="195" spans="1:37" ht="13.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6"/>
      <c r="AH195" s="6"/>
      <c r="AI195" s="6"/>
      <c r="AJ195" s="6"/>
      <c r="AK195" s="6"/>
    </row>
    <row r="196" spans="1:37" ht="13.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6"/>
      <c r="AH196" s="6"/>
      <c r="AI196" s="6"/>
      <c r="AJ196" s="6"/>
      <c r="AK196" s="6"/>
    </row>
    <row r="197" spans="1:37" ht="13.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6"/>
      <c r="AH197" s="6"/>
      <c r="AI197" s="6"/>
      <c r="AJ197" s="6"/>
      <c r="AK197" s="6"/>
    </row>
    <row r="198" spans="1:37" ht="13.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6"/>
      <c r="AH198" s="6"/>
      <c r="AI198" s="6"/>
      <c r="AJ198" s="6"/>
      <c r="AK198" s="6"/>
    </row>
    <row r="199" spans="1:37" ht="13.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6"/>
      <c r="AH199" s="6"/>
      <c r="AI199" s="6"/>
      <c r="AJ199" s="6"/>
      <c r="AK199" s="6"/>
    </row>
    <row r="200" spans="1:37" ht="13.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6"/>
      <c r="AH200" s="6"/>
      <c r="AI200" s="6"/>
      <c r="AJ200" s="6"/>
      <c r="AK200" s="6"/>
    </row>
    <row r="201" spans="1:37" ht="13.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6"/>
      <c r="AH201" s="6"/>
      <c r="AI201" s="6"/>
      <c r="AJ201" s="6"/>
      <c r="AK201" s="6"/>
    </row>
    <row r="202" spans="1:37" ht="13.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6"/>
      <c r="AH202" s="6"/>
      <c r="AI202" s="6"/>
      <c r="AJ202" s="6"/>
      <c r="AK202" s="6"/>
    </row>
    <row r="203" spans="1:37" ht="13.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6"/>
      <c r="AH203" s="6"/>
      <c r="AI203" s="6"/>
      <c r="AJ203" s="6"/>
      <c r="AK203" s="6"/>
    </row>
    <row r="204" spans="1:37" ht="13.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6"/>
      <c r="AH204" s="6"/>
      <c r="AI204" s="6"/>
      <c r="AJ204" s="6"/>
      <c r="AK204" s="6"/>
    </row>
    <row r="205" spans="1:37" ht="13.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6"/>
      <c r="AH205" s="6"/>
      <c r="AI205" s="6"/>
      <c r="AJ205" s="6"/>
      <c r="AK205" s="6"/>
    </row>
    <row r="206" spans="1:37" ht="13.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6"/>
      <c r="AH206" s="6"/>
      <c r="AI206" s="6"/>
      <c r="AJ206" s="6"/>
      <c r="AK206" s="6"/>
    </row>
    <row r="207" spans="1:37" ht="13.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6"/>
      <c r="AH207" s="6"/>
      <c r="AI207" s="6"/>
      <c r="AJ207" s="6"/>
      <c r="AK207" s="6"/>
    </row>
    <row r="208" spans="1:37" ht="13.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6"/>
      <c r="AH208" s="6"/>
      <c r="AI208" s="6"/>
      <c r="AJ208" s="6"/>
      <c r="AK208" s="6"/>
    </row>
    <row r="209" spans="1:37" ht="13.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6"/>
      <c r="AH209" s="6"/>
      <c r="AI209" s="6"/>
      <c r="AJ209" s="6"/>
      <c r="AK209" s="6"/>
    </row>
    <row r="210" spans="1:37" ht="13.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6"/>
      <c r="AH210" s="6"/>
      <c r="AI210" s="6"/>
      <c r="AJ210" s="6"/>
      <c r="AK210" s="6"/>
    </row>
    <row r="211" spans="1:37" ht="13.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6"/>
      <c r="AH211" s="6"/>
      <c r="AI211" s="6"/>
      <c r="AJ211" s="6"/>
      <c r="AK211" s="6"/>
    </row>
    <row r="212" spans="1:37" ht="13.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6"/>
      <c r="AH212" s="6"/>
      <c r="AI212" s="6"/>
      <c r="AJ212" s="6"/>
      <c r="AK212" s="6"/>
    </row>
    <row r="213" spans="1:37" ht="13.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6"/>
      <c r="AH213" s="6"/>
      <c r="AI213" s="6"/>
      <c r="AJ213" s="6"/>
      <c r="AK213" s="6"/>
    </row>
    <row r="214" spans="1:37" ht="13.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6"/>
      <c r="AH214" s="6"/>
      <c r="AI214" s="6"/>
      <c r="AJ214" s="6"/>
      <c r="AK214" s="6"/>
    </row>
    <row r="215" spans="1:37" ht="13.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6"/>
      <c r="AH215" s="6"/>
      <c r="AI215" s="6"/>
      <c r="AJ215" s="6"/>
      <c r="AK215" s="6"/>
    </row>
    <row r="216" spans="1:37" ht="13.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6"/>
      <c r="AH216" s="6"/>
      <c r="AI216" s="6"/>
      <c r="AJ216" s="6"/>
      <c r="AK216" s="6"/>
    </row>
    <row r="217" spans="1:37" ht="13.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6"/>
      <c r="AH217" s="6"/>
      <c r="AI217" s="6"/>
      <c r="AJ217" s="6"/>
      <c r="AK217" s="6"/>
    </row>
    <row r="218" spans="1:37" ht="13.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6"/>
      <c r="AH218" s="6"/>
      <c r="AI218" s="6"/>
      <c r="AJ218" s="6"/>
      <c r="AK218" s="6"/>
    </row>
    <row r="219" spans="1:37" ht="13.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6"/>
      <c r="AH219" s="6"/>
      <c r="AI219" s="6"/>
      <c r="AJ219" s="6"/>
      <c r="AK219" s="6"/>
    </row>
    <row r="220" spans="1:37" ht="13.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6"/>
      <c r="AH220" s="6"/>
      <c r="AI220" s="6"/>
      <c r="AJ220" s="6"/>
      <c r="AK220" s="6"/>
    </row>
    <row r="221" spans="1:37" ht="13.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6"/>
      <c r="AH221" s="6"/>
      <c r="AI221" s="6"/>
      <c r="AJ221" s="6"/>
      <c r="AK221" s="6"/>
    </row>
    <row r="222" spans="1:37" ht="13.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6"/>
      <c r="AH222" s="6"/>
      <c r="AI222" s="6"/>
      <c r="AJ222" s="6"/>
      <c r="AK222" s="6"/>
    </row>
    <row r="223" spans="1:37" ht="13.2">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6"/>
      <c r="AH223" s="6"/>
      <c r="AI223" s="6"/>
      <c r="AJ223" s="6"/>
      <c r="AK223" s="6"/>
    </row>
    <row r="224" spans="1:37" ht="13.2">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6"/>
      <c r="AH224" s="6"/>
      <c r="AI224" s="6"/>
      <c r="AJ224" s="6"/>
      <c r="AK224" s="6"/>
    </row>
    <row r="225" spans="1:37" ht="13.2">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6"/>
      <c r="AH225" s="6"/>
      <c r="AI225" s="6"/>
      <c r="AJ225" s="6"/>
      <c r="AK225" s="6"/>
    </row>
    <row r="226" spans="1:37" ht="13.2">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6"/>
      <c r="AH226" s="6"/>
      <c r="AI226" s="6"/>
      <c r="AJ226" s="6"/>
      <c r="AK226" s="6"/>
    </row>
  </sheetData>
  <sheetProtection sheet="1" objects="1" scenarios="1"/>
  <mergeCells count="8">
    <mergeCell ref="C52:L52"/>
    <mergeCell ref="M52:V52"/>
    <mergeCell ref="W52:AF52"/>
    <mergeCell ref="A50:AK50"/>
    <mergeCell ref="A12:A14"/>
    <mergeCell ref="A15:A17"/>
    <mergeCell ref="A18:A20"/>
    <mergeCell ref="A21:A23"/>
  </mergeCells>
  <phoneticPr fontId="5" type="noConversion"/>
  <conditionalFormatting sqref="C35:AF39 C12:AF33">
    <cfRule type="cellIs" dxfId="5" priority="5" stopIfTrue="1" operator="equal">
      <formula>"Not Met"</formula>
    </cfRule>
    <cfRule type="cellIs" dxfId="4" priority="6" stopIfTrue="1" operator="equal">
      <formula>"N/A"</formula>
    </cfRule>
  </conditionalFormatting>
  <conditionalFormatting sqref="C28">
    <cfRule type="cellIs" dxfId="3" priority="3" stopIfTrue="1" operator="equal">
      <formula>"Not Met"</formula>
    </cfRule>
    <cfRule type="cellIs" dxfId="2" priority="4" stopIfTrue="1" operator="equal">
      <formula>"N/A"</formula>
    </cfRule>
  </conditionalFormatting>
  <conditionalFormatting sqref="C8:AF10">
    <cfRule type="cellIs" dxfId="1" priority="1" stopIfTrue="1" operator="equal">
      <formula>"Not Met"</formula>
    </cfRule>
    <cfRule type="cellIs" dxfId="0" priority="2" stopIfTrue="1" operator="equal">
      <formula>"N/A"</formula>
    </cfRule>
  </conditionalFormatting>
  <dataValidations count="3">
    <dataValidation type="list" showInputMessage="1" showErrorMessage="1" sqref="C12:AF12 C15:AF15 C18:AF18 C21:AF21 C39:AF39 C24:AF25 D8:L8 C8:C10 D28:AF33 C29:C33 C32:AF33 C35:AF36 C37:AF37" xr:uid="{00000000-0002-0000-0500-000000000000}">
      <formula1>"Met, Not Met, N/A"</formula1>
    </dataValidation>
    <dataValidation type="list" allowBlank="1" showInputMessage="1" showErrorMessage="1" sqref="C28" xr:uid="{00000000-0002-0000-0500-000001000000}">
      <formula1>"Met, Not Met, N/A"</formula1>
    </dataValidation>
    <dataValidation showInputMessage="1" showErrorMessage="1" sqref="C38:AF38 M8:AF8 D9:AF10" xr:uid="{00000000-0002-0000-0500-000002000000}"/>
  </dataValidations>
  <printOptions horizontalCentered="1"/>
  <pageMargins left="0.2" right="0.2" top="0.25" bottom="0.25" header="0" footer="0.25"/>
  <pageSetup orientation="landscape" r:id="rId1"/>
  <headerFooter alignWithMargins="0">
    <oddFooter>&amp;L&amp;8DHHS Licensed Independent Practitioner Billing Audit Tool – Revised June 30, 2018&amp;R&amp;8&amp;P</oddFooter>
  </headerFooter>
  <rowBreaks count="1" manualBreakCount="1">
    <brk id="33" max="16383" man="1"/>
  </rowBreaks>
  <colBreaks count="2" manualBreakCount="2">
    <brk id="12" max="1048575" man="1"/>
    <brk id="22" max="1048575" man="1"/>
  </colBreaks>
  <ignoredErrors>
    <ignoredError sqref="C46 C48" formulaRange="1"/>
    <ignoredError sqref="A13:A14 A26:A27 A16:A17 A19:A20 A22:A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defaultSize="0" autoFill="0" autoLine="0" autoPict="0">
                <anchor moveWithCells="1" sizeWithCells="1">
                  <from>
                    <xdr:col>37</xdr:col>
                    <xdr:colOff>0</xdr:colOff>
                    <xdr:row>3</xdr:row>
                    <xdr:rowOff>0</xdr:rowOff>
                  </from>
                  <to>
                    <xdr:col>37</xdr:col>
                    <xdr:colOff>0</xdr:colOff>
                    <xdr:row>3</xdr:row>
                    <xdr:rowOff>0</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sizeWithCells="1">
                  <from>
                    <xdr:col>37</xdr:col>
                    <xdr:colOff>0</xdr:colOff>
                    <xdr:row>3</xdr:row>
                    <xdr:rowOff>0</xdr:rowOff>
                  </from>
                  <to>
                    <xdr:col>37</xdr:col>
                    <xdr:colOff>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N42"/>
  <sheetViews>
    <sheetView workbookViewId="0">
      <pane ySplit="2" topLeftCell="A3" activePane="bottomLeft" state="frozen"/>
      <selection activeCell="J9" sqref="J9"/>
      <selection pane="bottomLeft" activeCell="B13" sqref="B13"/>
    </sheetView>
  </sheetViews>
  <sheetFormatPr defaultRowHeight="13.8"/>
  <cols>
    <col min="1" max="1" width="5.6640625" style="2" customWidth="1"/>
    <col min="2" max="2" width="18.6640625" style="2" customWidth="1"/>
    <col min="3" max="3" width="13.5546875" style="2" customWidth="1"/>
    <col min="4" max="6" width="17.6640625" style="2" customWidth="1"/>
    <col min="7" max="14" width="12.6640625" style="2" customWidth="1"/>
  </cols>
  <sheetData>
    <row r="1" spans="1:14" s="198" customFormat="1" ht="20.100000000000001" customHeight="1">
      <c r="A1" s="219" t="s">
        <v>90</v>
      </c>
      <c r="B1" s="220"/>
      <c r="C1" s="220"/>
      <c r="D1" s="220"/>
      <c r="E1" s="220"/>
      <c r="F1" s="220"/>
      <c r="G1" s="220"/>
      <c r="H1" s="220"/>
      <c r="I1" s="220"/>
      <c r="J1" s="220"/>
      <c r="K1" s="220"/>
      <c r="L1" s="220"/>
      <c r="M1" s="220"/>
      <c r="N1" s="220"/>
    </row>
    <row r="2" spans="1:14" s="198" customFormat="1" ht="30" customHeight="1">
      <c r="A2" s="197" t="s">
        <v>89</v>
      </c>
      <c r="B2" s="229"/>
      <c r="C2" s="229"/>
      <c r="D2" s="229"/>
      <c r="E2" s="229"/>
      <c r="F2" s="229"/>
      <c r="G2" s="229"/>
      <c r="H2" s="229"/>
      <c r="I2" s="229"/>
      <c r="J2" s="229"/>
      <c r="K2" s="229"/>
      <c r="L2" s="229"/>
      <c r="M2" s="229"/>
      <c r="N2" s="229"/>
    </row>
    <row r="3" spans="1:14" s="232" customFormat="1">
      <c r="A3" s="230"/>
      <c r="B3" s="231"/>
      <c r="C3" s="230"/>
      <c r="D3" s="230"/>
      <c r="E3" s="230"/>
      <c r="F3" s="230"/>
      <c r="G3" s="230"/>
      <c r="H3" s="230"/>
      <c r="I3" s="230"/>
    </row>
    <row r="4" spans="1:14" s="99" customFormat="1">
      <c r="A4" s="103"/>
      <c r="B4" s="199" t="s">
        <v>145</v>
      </c>
      <c r="C4" s="222">
        <f>'Workbook Set-up'!B5</f>
        <v>0</v>
      </c>
      <c r="D4" s="103"/>
      <c r="E4" s="103"/>
      <c r="F4" s="103"/>
      <c r="G4" s="103"/>
      <c r="H4" s="103"/>
      <c r="I4" s="221"/>
    </row>
    <row r="5" spans="1:14" s="99" customFormat="1">
      <c r="A5" s="103"/>
      <c r="B5" s="199" t="s">
        <v>65</v>
      </c>
      <c r="C5" s="222">
        <f>'Workbook Set-up'!B6</f>
        <v>0</v>
      </c>
      <c r="D5" s="103"/>
      <c r="E5" s="103"/>
      <c r="F5" s="103"/>
      <c r="G5" s="103"/>
      <c r="H5" s="103"/>
      <c r="I5" s="221"/>
    </row>
    <row r="6" spans="1:14" s="99" customFormat="1">
      <c r="A6" s="103"/>
      <c r="B6" s="199" t="s">
        <v>1</v>
      </c>
      <c r="C6" s="222">
        <f>'Workbook Set-up'!B7</f>
        <v>0</v>
      </c>
      <c r="D6" s="103"/>
      <c r="E6" s="103"/>
      <c r="F6" s="103"/>
      <c r="G6" s="103"/>
      <c r="H6" s="103"/>
      <c r="I6" s="221"/>
    </row>
    <row r="7" spans="1:14" s="99" customFormat="1">
      <c r="A7" s="103"/>
      <c r="B7" s="199" t="s">
        <v>84</v>
      </c>
      <c r="C7" s="222">
        <f>'Workbook Set-up'!B8</f>
        <v>0</v>
      </c>
      <c r="D7" s="103"/>
      <c r="E7" s="103"/>
      <c r="F7" s="103"/>
      <c r="G7" s="103"/>
      <c r="H7" s="103"/>
      <c r="I7" s="221"/>
    </row>
    <row r="8" spans="1:14" s="99" customFormat="1">
      <c r="A8" s="103"/>
      <c r="B8" s="103" t="s">
        <v>97</v>
      </c>
      <c r="C8" s="222">
        <f>'Workbook Set-up'!B9</f>
        <v>0</v>
      </c>
      <c r="D8" s="103"/>
      <c r="E8" s="103"/>
      <c r="F8" s="103"/>
      <c r="G8" s="103"/>
      <c r="H8" s="103"/>
      <c r="I8" s="221"/>
    </row>
    <row r="9" spans="1:14" s="99" customFormat="1">
      <c r="A9" s="103"/>
      <c r="B9" s="103" t="s">
        <v>98</v>
      </c>
      <c r="C9" s="222" t="str">
        <f>IF(AND('Workbook Set-up'!$B$10="",'Workbook Set-up'!$B$11=""),"",IF('Workbook Set-up'!$B$10='Workbook Set-up'!$B$11,TEXT('Workbook Set-up'!$B$10,"m/d/yyyy"),IF('Workbook Set-up'!$B$10&lt;&gt;'Workbook Set-up'!$B$11,TEXT('Workbook Set-up'!$B$10,"m/d/yyyy")&amp;" to "&amp;TEXT('Workbook Set-up'!$B$11,"m/d/yyyy"),"")))</f>
        <v/>
      </c>
      <c r="D9" s="103"/>
      <c r="E9" s="103"/>
      <c r="F9" s="103"/>
      <c r="G9" s="103"/>
      <c r="H9" s="103"/>
      <c r="I9" s="221"/>
    </row>
    <row r="10" spans="1:14" s="99" customFormat="1">
      <c r="A10" s="103"/>
      <c r="B10" s="103" t="s">
        <v>99</v>
      </c>
      <c r="C10" s="222">
        <f>'Workbook Set-up'!B12</f>
        <v>0</v>
      </c>
      <c r="D10" s="103"/>
      <c r="E10" s="103"/>
      <c r="F10" s="103"/>
      <c r="G10" s="103"/>
      <c r="H10" s="103"/>
      <c r="I10" s="221"/>
    </row>
    <row r="12" spans="1:14" s="234" customFormat="1" ht="14.4" thickBot="1">
      <c r="A12" s="233" t="s">
        <v>53</v>
      </c>
      <c r="B12" s="233" t="s">
        <v>58</v>
      </c>
      <c r="C12" s="233" t="s">
        <v>59</v>
      </c>
      <c r="D12" s="233" t="s">
        <v>60</v>
      </c>
      <c r="E12" s="233" t="s">
        <v>57</v>
      </c>
      <c r="F12" s="233" t="s">
        <v>54</v>
      </c>
      <c r="G12" s="233" t="s">
        <v>55</v>
      </c>
      <c r="H12" s="233" t="s">
        <v>61</v>
      </c>
      <c r="I12" s="233" t="s">
        <v>56</v>
      </c>
      <c r="J12" s="233" t="s">
        <v>62</v>
      </c>
      <c r="K12" s="233" t="s">
        <v>63</v>
      </c>
      <c r="L12" s="233" t="s">
        <v>64</v>
      </c>
      <c r="M12" s="233" t="s">
        <v>91</v>
      </c>
      <c r="N12" s="233" t="s">
        <v>92</v>
      </c>
    </row>
    <row r="13" spans="1:14" ht="14.4" thickTop="1">
      <c r="A13" s="235">
        <v>1</v>
      </c>
      <c r="B13" s="223"/>
      <c r="C13" s="224"/>
      <c r="D13" s="223"/>
      <c r="E13" s="225"/>
      <c r="F13" s="223"/>
      <c r="G13" s="224"/>
      <c r="H13" s="243"/>
      <c r="I13" s="225"/>
      <c r="J13" s="224"/>
      <c r="K13" s="225"/>
      <c r="L13" s="225"/>
      <c r="M13" s="239"/>
      <c r="N13" s="225"/>
    </row>
    <row r="14" spans="1:14">
      <c r="A14" s="1">
        <v>2</v>
      </c>
      <c r="B14" s="226"/>
      <c r="C14" s="227"/>
      <c r="D14" s="226"/>
      <c r="E14" s="225"/>
      <c r="F14" s="226"/>
      <c r="G14" s="227"/>
      <c r="H14" s="244"/>
      <c r="I14" s="228"/>
      <c r="J14" s="227"/>
      <c r="K14" s="228"/>
      <c r="L14" s="228"/>
      <c r="M14" s="240"/>
      <c r="N14" s="225"/>
    </row>
    <row r="15" spans="1:14">
      <c r="A15" s="1">
        <v>3</v>
      </c>
      <c r="B15" s="226"/>
      <c r="C15" s="227"/>
      <c r="D15" s="226"/>
      <c r="E15" s="225"/>
      <c r="F15" s="226"/>
      <c r="G15" s="227"/>
      <c r="H15" s="244"/>
      <c r="I15" s="228"/>
      <c r="J15" s="227"/>
      <c r="K15" s="228"/>
      <c r="L15" s="228"/>
      <c r="M15" s="240"/>
      <c r="N15" s="225"/>
    </row>
    <row r="16" spans="1:14">
      <c r="A16" s="1">
        <v>4</v>
      </c>
      <c r="B16" s="226"/>
      <c r="C16" s="227"/>
      <c r="D16" s="226"/>
      <c r="E16" s="225"/>
      <c r="F16" s="226"/>
      <c r="G16" s="227"/>
      <c r="H16" s="244"/>
      <c r="I16" s="228"/>
      <c r="J16" s="227"/>
      <c r="K16" s="228"/>
      <c r="L16" s="228"/>
      <c r="M16" s="240"/>
      <c r="N16" s="225"/>
    </row>
    <row r="17" spans="1:14">
      <c r="A17" s="1">
        <v>5</v>
      </c>
      <c r="B17" s="226"/>
      <c r="C17" s="227"/>
      <c r="D17" s="226"/>
      <c r="E17" s="225"/>
      <c r="F17" s="226"/>
      <c r="G17" s="227"/>
      <c r="H17" s="244"/>
      <c r="I17" s="228"/>
      <c r="J17" s="227"/>
      <c r="K17" s="228"/>
      <c r="L17" s="228"/>
      <c r="M17" s="240"/>
      <c r="N17" s="225"/>
    </row>
    <row r="18" spans="1:14">
      <c r="A18" s="1">
        <v>6</v>
      </c>
      <c r="B18" s="226"/>
      <c r="C18" s="227"/>
      <c r="D18" s="226"/>
      <c r="E18" s="225"/>
      <c r="F18" s="226"/>
      <c r="G18" s="227"/>
      <c r="H18" s="244"/>
      <c r="I18" s="228"/>
      <c r="J18" s="227"/>
      <c r="K18" s="228"/>
      <c r="L18" s="228"/>
      <c r="M18" s="240"/>
      <c r="N18" s="225"/>
    </row>
    <row r="19" spans="1:14">
      <c r="A19" s="1">
        <v>7</v>
      </c>
      <c r="B19" s="226"/>
      <c r="C19" s="227"/>
      <c r="D19" s="226"/>
      <c r="E19" s="225"/>
      <c r="F19" s="226"/>
      <c r="G19" s="227"/>
      <c r="H19" s="244"/>
      <c r="I19" s="228"/>
      <c r="J19" s="227"/>
      <c r="K19" s="228"/>
      <c r="L19" s="228"/>
      <c r="M19" s="240"/>
      <c r="N19" s="225"/>
    </row>
    <row r="20" spans="1:14">
      <c r="A20" s="1">
        <v>8</v>
      </c>
      <c r="B20" s="226"/>
      <c r="C20" s="227"/>
      <c r="D20" s="226"/>
      <c r="E20" s="225"/>
      <c r="F20" s="226"/>
      <c r="G20" s="227"/>
      <c r="H20" s="244"/>
      <c r="I20" s="228"/>
      <c r="J20" s="227"/>
      <c r="K20" s="228"/>
      <c r="L20" s="228"/>
      <c r="M20" s="240"/>
      <c r="N20" s="225"/>
    </row>
    <row r="21" spans="1:14">
      <c r="A21" s="1">
        <v>9</v>
      </c>
      <c r="B21" s="226"/>
      <c r="C21" s="227"/>
      <c r="D21" s="226"/>
      <c r="E21" s="225"/>
      <c r="F21" s="226"/>
      <c r="G21" s="227"/>
      <c r="H21" s="244"/>
      <c r="I21" s="228"/>
      <c r="J21" s="227"/>
      <c r="K21" s="228"/>
      <c r="L21" s="228"/>
      <c r="M21" s="240"/>
      <c r="N21" s="225"/>
    </row>
    <row r="22" spans="1:14">
      <c r="A22" s="1">
        <v>10</v>
      </c>
      <c r="B22" s="226"/>
      <c r="C22" s="227"/>
      <c r="D22" s="226"/>
      <c r="E22" s="225"/>
      <c r="F22" s="226"/>
      <c r="G22" s="227"/>
      <c r="H22" s="244"/>
      <c r="I22" s="228"/>
      <c r="J22" s="227"/>
      <c r="K22" s="228"/>
      <c r="L22" s="228"/>
      <c r="M22" s="240"/>
      <c r="N22" s="225"/>
    </row>
    <row r="23" spans="1:14">
      <c r="A23" s="1">
        <v>11</v>
      </c>
      <c r="B23" s="226"/>
      <c r="C23" s="227"/>
      <c r="D23" s="226"/>
      <c r="E23" s="225"/>
      <c r="F23" s="226"/>
      <c r="G23" s="227"/>
      <c r="H23" s="244"/>
      <c r="I23" s="228"/>
      <c r="J23" s="227"/>
      <c r="K23" s="228"/>
      <c r="L23" s="228"/>
      <c r="M23" s="240"/>
      <c r="N23" s="225"/>
    </row>
    <row r="24" spans="1:14">
      <c r="A24" s="1">
        <v>12</v>
      </c>
      <c r="B24" s="226"/>
      <c r="C24" s="227"/>
      <c r="D24" s="226"/>
      <c r="E24" s="225"/>
      <c r="F24" s="226"/>
      <c r="G24" s="227"/>
      <c r="H24" s="244"/>
      <c r="I24" s="228"/>
      <c r="J24" s="227"/>
      <c r="K24" s="228"/>
      <c r="L24" s="228"/>
      <c r="M24" s="240"/>
      <c r="N24" s="225"/>
    </row>
    <row r="25" spans="1:14">
      <c r="A25" s="1">
        <v>13</v>
      </c>
      <c r="B25" s="226"/>
      <c r="C25" s="227"/>
      <c r="D25" s="226"/>
      <c r="E25" s="225"/>
      <c r="F25" s="226"/>
      <c r="G25" s="227"/>
      <c r="H25" s="244"/>
      <c r="I25" s="228"/>
      <c r="J25" s="227"/>
      <c r="K25" s="228"/>
      <c r="L25" s="228"/>
      <c r="M25" s="240"/>
      <c r="N25" s="225"/>
    </row>
    <row r="26" spans="1:14">
      <c r="A26" s="1">
        <v>14</v>
      </c>
      <c r="B26" s="226"/>
      <c r="C26" s="227"/>
      <c r="D26" s="226"/>
      <c r="E26" s="225"/>
      <c r="F26" s="226"/>
      <c r="G26" s="227"/>
      <c r="H26" s="244"/>
      <c r="I26" s="228"/>
      <c r="J26" s="227"/>
      <c r="K26" s="228"/>
      <c r="L26" s="228"/>
      <c r="M26" s="240"/>
      <c r="N26" s="225"/>
    </row>
    <row r="27" spans="1:14">
      <c r="A27" s="1">
        <v>15</v>
      </c>
      <c r="B27" s="226"/>
      <c r="C27" s="227"/>
      <c r="D27" s="226"/>
      <c r="E27" s="225"/>
      <c r="F27" s="226"/>
      <c r="G27" s="227"/>
      <c r="H27" s="244"/>
      <c r="I27" s="228"/>
      <c r="J27" s="227"/>
      <c r="K27" s="228"/>
      <c r="L27" s="228"/>
      <c r="M27" s="240"/>
      <c r="N27" s="225"/>
    </row>
    <row r="28" spans="1:14">
      <c r="A28" s="1">
        <v>16</v>
      </c>
      <c r="B28" s="226"/>
      <c r="C28" s="227"/>
      <c r="D28" s="226"/>
      <c r="E28" s="225"/>
      <c r="F28" s="226"/>
      <c r="G28" s="227"/>
      <c r="H28" s="244"/>
      <c r="I28" s="228"/>
      <c r="J28" s="227"/>
      <c r="K28" s="228"/>
      <c r="L28" s="228"/>
      <c r="M28" s="240"/>
      <c r="N28" s="225"/>
    </row>
    <row r="29" spans="1:14">
      <c r="A29" s="1">
        <v>17</v>
      </c>
      <c r="B29" s="226"/>
      <c r="C29" s="227"/>
      <c r="D29" s="226"/>
      <c r="E29" s="225"/>
      <c r="F29" s="226"/>
      <c r="G29" s="227"/>
      <c r="H29" s="244"/>
      <c r="I29" s="228"/>
      <c r="J29" s="227"/>
      <c r="K29" s="228"/>
      <c r="L29" s="228"/>
      <c r="M29" s="240"/>
      <c r="N29" s="225"/>
    </row>
    <row r="30" spans="1:14">
      <c r="A30" s="1">
        <v>18</v>
      </c>
      <c r="B30" s="226"/>
      <c r="C30" s="227"/>
      <c r="D30" s="226"/>
      <c r="E30" s="225"/>
      <c r="F30" s="226"/>
      <c r="G30" s="227"/>
      <c r="H30" s="244"/>
      <c r="I30" s="228"/>
      <c r="J30" s="227"/>
      <c r="K30" s="228"/>
      <c r="L30" s="228"/>
      <c r="M30" s="240"/>
      <c r="N30" s="225"/>
    </row>
    <row r="31" spans="1:14">
      <c r="A31" s="1">
        <v>19</v>
      </c>
      <c r="B31" s="226"/>
      <c r="C31" s="227"/>
      <c r="D31" s="226"/>
      <c r="E31" s="225"/>
      <c r="F31" s="226"/>
      <c r="G31" s="227"/>
      <c r="H31" s="244"/>
      <c r="I31" s="228"/>
      <c r="J31" s="227"/>
      <c r="K31" s="228"/>
      <c r="L31" s="228"/>
      <c r="M31" s="240"/>
      <c r="N31" s="225"/>
    </row>
    <row r="32" spans="1:14">
      <c r="A32" s="1">
        <v>20</v>
      </c>
      <c r="B32" s="226"/>
      <c r="C32" s="227"/>
      <c r="D32" s="226"/>
      <c r="E32" s="225"/>
      <c r="F32" s="226"/>
      <c r="G32" s="227"/>
      <c r="H32" s="244"/>
      <c r="I32" s="228"/>
      <c r="J32" s="227"/>
      <c r="K32" s="228"/>
      <c r="L32" s="228"/>
      <c r="M32" s="240"/>
      <c r="N32" s="225"/>
    </row>
    <row r="33" spans="1:14">
      <c r="A33" s="1">
        <v>21</v>
      </c>
      <c r="B33" s="226"/>
      <c r="C33" s="227"/>
      <c r="D33" s="226"/>
      <c r="E33" s="225"/>
      <c r="F33" s="226"/>
      <c r="G33" s="227"/>
      <c r="H33" s="244"/>
      <c r="I33" s="228"/>
      <c r="J33" s="227"/>
      <c r="K33" s="228"/>
      <c r="L33" s="228"/>
      <c r="M33" s="240"/>
      <c r="N33" s="225"/>
    </row>
    <row r="34" spans="1:14">
      <c r="A34" s="1">
        <v>22</v>
      </c>
      <c r="B34" s="226"/>
      <c r="C34" s="227"/>
      <c r="D34" s="226"/>
      <c r="E34" s="225"/>
      <c r="F34" s="226"/>
      <c r="G34" s="227"/>
      <c r="H34" s="244"/>
      <c r="I34" s="228"/>
      <c r="J34" s="227"/>
      <c r="K34" s="228"/>
      <c r="L34" s="228"/>
      <c r="M34" s="240"/>
      <c r="N34" s="225"/>
    </row>
    <row r="35" spans="1:14">
      <c r="A35" s="1">
        <v>23</v>
      </c>
      <c r="B35" s="226"/>
      <c r="C35" s="227"/>
      <c r="D35" s="226"/>
      <c r="E35" s="225"/>
      <c r="F35" s="226"/>
      <c r="G35" s="227"/>
      <c r="H35" s="244"/>
      <c r="I35" s="228"/>
      <c r="J35" s="227"/>
      <c r="K35" s="228"/>
      <c r="L35" s="228"/>
      <c r="M35" s="240"/>
      <c r="N35" s="225"/>
    </row>
    <row r="36" spans="1:14">
      <c r="A36" s="1">
        <v>24</v>
      </c>
      <c r="B36" s="226"/>
      <c r="C36" s="227"/>
      <c r="D36" s="226"/>
      <c r="E36" s="225"/>
      <c r="F36" s="226"/>
      <c r="G36" s="227"/>
      <c r="H36" s="244"/>
      <c r="I36" s="228"/>
      <c r="J36" s="227"/>
      <c r="K36" s="228"/>
      <c r="L36" s="228"/>
      <c r="M36" s="240"/>
      <c r="N36" s="225"/>
    </row>
    <row r="37" spans="1:14">
      <c r="A37" s="1">
        <v>25</v>
      </c>
      <c r="B37" s="226"/>
      <c r="C37" s="227"/>
      <c r="D37" s="226"/>
      <c r="E37" s="225"/>
      <c r="F37" s="226"/>
      <c r="G37" s="227"/>
      <c r="H37" s="244"/>
      <c r="I37" s="228"/>
      <c r="J37" s="227"/>
      <c r="K37" s="228"/>
      <c r="L37" s="228"/>
      <c r="M37" s="240"/>
      <c r="N37" s="225"/>
    </row>
    <row r="38" spans="1:14">
      <c r="A38" s="1">
        <v>26</v>
      </c>
      <c r="B38" s="226"/>
      <c r="C38" s="227"/>
      <c r="D38" s="226"/>
      <c r="E38" s="225"/>
      <c r="F38" s="226"/>
      <c r="G38" s="227"/>
      <c r="H38" s="244"/>
      <c r="I38" s="228"/>
      <c r="J38" s="227"/>
      <c r="K38" s="228"/>
      <c r="L38" s="228"/>
      <c r="M38" s="240"/>
      <c r="N38" s="225"/>
    </row>
    <row r="39" spans="1:14">
      <c r="A39" s="1">
        <v>27</v>
      </c>
      <c r="B39" s="226"/>
      <c r="C39" s="227"/>
      <c r="D39" s="226"/>
      <c r="E39" s="225"/>
      <c r="F39" s="226"/>
      <c r="G39" s="227"/>
      <c r="H39" s="244"/>
      <c r="I39" s="228"/>
      <c r="J39" s="227"/>
      <c r="K39" s="228"/>
      <c r="L39" s="228"/>
      <c r="M39" s="240"/>
      <c r="N39" s="225"/>
    </row>
    <row r="40" spans="1:14">
      <c r="A40" s="1">
        <v>28</v>
      </c>
      <c r="B40" s="226"/>
      <c r="C40" s="227"/>
      <c r="D40" s="226"/>
      <c r="E40" s="225"/>
      <c r="F40" s="226"/>
      <c r="G40" s="227"/>
      <c r="H40" s="244"/>
      <c r="I40" s="228"/>
      <c r="J40" s="227"/>
      <c r="K40" s="228"/>
      <c r="L40" s="228"/>
      <c r="M40" s="240"/>
      <c r="N40" s="225"/>
    </row>
    <row r="41" spans="1:14">
      <c r="A41" s="1">
        <v>29</v>
      </c>
      <c r="B41" s="226"/>
      <c r="C41" s="227"/>
      <c r="D41" s="226"/>
      <c r="E41" s="225"/>
      <c r="F41" s="226"/>
      <c r="G41" s="227"/>
      <c r="H41" s="244"/>
      <c r="I41" s="228"/>
      <c r="J41" s="227"/>
      <c r="K41" s="228"/>
      <c r="L41" s="228"/>
      <c r="M41" s="240"/>
      <c r="N41" s="225"/>
    </row>
    <row r="42" spans="1:14">
      <c r="A42" s="1">
        <v>30</v>
      </c>
      <c r="B42" s="226"/>
      <c r="C42" s="227"/>
      <c r="D42" s="226"/>
      <c r="E42" s="225"/>
      <c r="F42" s="226"/>
      <c r="G42" s="227"/>
      <c r="H42" s="244"/>
      <c r="I42" s="228"/>
      <c r="J42" s="227"/>
      <c r="K42" s="228"/>
      <c r="L42" s="228"/>
      <c r="M42" s="240"/>
      <c r="N42" s="225"/>
    </row>
  </sheetData>
  <sheetProtection sheet="1" objects="1" scenarios="1" formatCells="0" formatColumns="0" formatRows="0"/>
  <dataValidations count="2">
    <dataValidation type="list" allowBlank="1" showInputMessage="1" showErrorMessage="1" sqref="E13:E42" xr:uid="{00000000-0002-0000-0600-000000000000}">
      <formula1>"Initial,Routine,Preliminary,Preferred"</formula1>
    </dataValidation>
    <dataValidation type="list" allowBlank="1" showInputMessage="1" showErrorMessage="1" sqref="N13:N42" xr:uid="{00000000-0002-0000-0600-000001000000}">
      <formula1>"Medicaid,Health Choice"</formula1>
    </dataValidation>
  </dataValidations>
  <printOptions horizontalCentered="1"/>
  <pageMargins left="0.25" right="0.25" top="0.5" bottom="0.5" header="0.5" footer="0.25"/>
  <pageSetup scale="70" orientation="landscape" r:id="rId1"/>
  <headerFooter alignWithMargins="0">
    <oddFooter>&amp;L&amp;8&amp;A - Revised June 30, 2018&amp;R&amp;8&amp;P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8"/>
  <sheetViews>
    <sheetView workbookViewId="0">
      <selection activeCell="B12" sqref="B12"/>
    </sheetView>
  </sheetViews>
  <sheetFormatPr defaultRowHeight="13.2"/>
  <cols>
    <col min="1" max="1" width="15" style="95" customWidth="1"/>
  </cols>
  <sheetData>
    <row r="1" spans="1:1">
      <c r="A1" s="94" t="s">
        <v>12</v>
      </c>
    </row>
    <row r="2" spans="1:1" ht="13.8">
      <c r="A2" s="88" t="s">
        <v>13</v>
      </c>
    </row>
    <row r="3" spans="1:1" ht="13.8">
      <c r="A3" s="88" t="s">
        <v>14</v>
      </c>
    </row>
    <row r="4" spans="1:1" ht="13.8">
      <c r="A4" s="88" t="s">
        <v>15</v>
      </c>
    </row>
    <row r="5" spans="1:1" ht="13.8">
      <c r="A5" s="88" t="s">
        <v>16</v>
      </c>
    </row>
    <row r="6" spans="1:1" ht="13.8">
      <c r="A6" s="88" t="s">
        <v>17</v>
      </c>
    </row>
    <row r="7" spans="1:1" ht="13.8">
      <c r="A7" s="88" t="s">
        <v>108</v>
      </c>
    </row>
    <row r="8" spans="1:1" ht="13.8">
      <c r="A8" s="88" t="s">
        <v>121</v>
      </c>
    </row>
  </sheetData>
  <phoneticPr fontId="1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7"/>
  <sheetViews>
    <sheetView workbookViewId="0">
      <pane ySplit="1" topLeftCell="A2" activePane="bottomLeft" state="frozen"/>
      <selection pane="bottomLeft" activeCell="M7" sqref="A7:M7"/>
    </sheetView>
  </sheetViews>
  <sheetFormatPr defaultColWidth="9.109375" defaultRowHeight="13.2"/>
  <cols>
    <col min="1" max="1" width="33" style="99" customWidth="1"/>
    <col min="2" max="2" width="26.44140625" style="99" customWidth="1"/>
    <col min="3" max="3" width="27.5546875" style="99" customWidth="1"/>
    <col min="4" max="5" width="15.6640625" style="99" customWidth="1"/>
    <col min="6" max="7" width="9.6640625" style="99" customWidth="1"/>
    <col min="8" max="8" width="16.44140625" style="99" bestFit="1" customWidth="1"/>
    <col min="9" max="11" width="9.109375" style="99"/>
    <col min="12" max="12" width="9.44140625" style="99" bestFit="1" customWidth="1"/>
    <col min="13" max="16384" width="9.109375" style="99"/>
  </cols>
  <sheetData>
    <row r="2" spans="1:13" ht="17.399999999999999">
      <c r="A2" s="170" t="s">
        <v>146</v>
      </c>
      <c r="B2" s="171"/>
      <c r="C2" s="171"/>
      <c r="D2" s="171"/>
      <c r="E2" s="171"/>
      <c r="F2" s="171"/>
      <c r="G2" s="171"/>
      <c r="H2" s="171"/>
      <c r="I2" s="171"/>
      <c r="J2" s="171"/>
      <c r="K2" s="171"/>
      <c r="L2" s="171"/>
      <c r="M2" s="171"/>
    </row>
    <row r="4" spans="1:13" ht="30" customHeight="1">
      <c r="H4" s="188"/>
      <c r="I4" s="404" t="s">
        <v>149</v>
      </c>
      <c r="J4" s="405"/>
      <c r="K4" s="405"/>
      <c r="L4" s="405"/>
      <c r="M4" s="406"/>
    </row>
    <row r="6" spans="1:13" ht="39.6">
      <c r="A6" s="178" t="s">
        <v>74</v>
      </c>
      <c r="B6" s="178" t="s">
        <v>147</v>
      </c>
      <c r="C6" s="178" t="s">
        <v>22</v>
      </c>
      <c r="D6" s="178" t="s">
        <v>10</v>
      </c>
      <c r="E6" s="178" t="s">
        <v>85</v>
      </c>
      <c r="F6" s="179" t="s">
        <v>72</v>
      </c>
      <c r="G6" s="179" t="s">
        <v>73</v>
      </c>
      <c r="H6" s="187" t="s">
        <v>57</v>
      </c>
      <c r="I6" s="185" t="s">
        <v>148</v>
      </c>
      <c r="J6" s="151" t="s">
        <v>30</v>
      </c>
      <c r="K6" s="151" t="s">
        <v>28</v>
      </c>
      <c r="L6" s="151" t="s">
        <v>29</v>
      </c>
      <c r="M6" s="186" t="s">
        <v>11</v>
      </c>
    </row>
    <row r="7" spans="1:13" ht="20.100000000000001" customHeight="1">
      <c r="A7" s="99">
        <f>'Workbook Set-up'!B4</f>
        <v>0</v>
      </c>
      <c r="B7" s="99">
        <f>'Workbook Set-up'!B5</f>
        <v>0</v>
      </c>
      <c r="C7" s="99">
        <f>'Workbook Set-up'!B6</f>
        <v>0</v>
      </c>
      <c r="D7" s="172">
        <f>'Workbook Set-up'!B7</f>
        <v>0</v>
      </c>
      <c r="E7" s="172">
        <f>'Workbook Set-up'!B8</f>
        <v>0</v>
      </c>
      <c r="F7" s="177">
        <f>'Workbook Set-up'!B10</f>
        <v>0</v>
      </c>
      <c r="G7" s="177">
        <f>'Workbook Set-up'!B11</f>
        <v>0</v>
      </c>
      <c r="H7" s="172">
        <f>'Workbook Set-up'!B12</f>
        <v>0</v>
      </c>
      <c r="I7" s="172" t="str">
        <f>IF('OVERALL SUMMARY'!$H$47=0,"",'OVERALL SUMMARY'!H47)</f>
        <v/>
      </c>
      <c r="J7" s="172" t="str">
        <f>IF('OVERALL SUMMARY'!$H$47=0,"",'OVERALL SUMMARY'!I47)</f>
        <v/>
      </c>
      <c r="K7" s="172" t="str">
        <f>IF('OVERALL SUMMARY'!$H$47=0,"",'OVERALL SUMMARY'!J47)</f>
        <v/>
      </c>
      <c r="L7" s="172" t="str">
        <f>IF('OVERALL SUMMARY'!$H$47=0,"",'OVERALL SUMMARY'!K47)</f>
        <v/>
      </c>
      <c r="M7" s="173" t="str">
        <f>IF('OVERALL SUMMARY'!$H$47=0,"",'OVERALL SUMMARY'!L47)</f>
        <v/>
      </c>
    </row>
  </sheetData>
  <sheetProtection sheet="1" objects="1" scenarios="1"/>
  <mergeCells count="1">
    <mergeCell ref="I4:M4"/>
  </mergeCells>
  <printOptions horizontalCentered="1"/>
  <pageMargins left="0.2" right="0.2" top="0.75" bottom="0.75" header="0.3" footer="0.3"/>
  <pageSetup paperSize="5" scale="85" orientation="landscape" r:id="rId1"/>
  <headerFooter>
    <oddFooter>&amp;L&amp;8&amp;A - Revised June 30, 2018&amp;R&amp;8&amp;P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Guidelines</vt:lpstr>
      <vt:lpstr>Overview</vt:lpstr>
      <vt:lpstr>Workbook Set-up</vt:lpstr>
      <vt:lpstr>OVERALL SUMMARY</vt:lpstr>
      <vt:lpstr>Post-Payment Practitioners&amp;Grp</vt:lpstr>
      <vt:lpstr>Post-Payment Review List</vt:lpstr>
      <vt:lpstr>Data Validation</vt:lpstr>
      <vt:lpstr>Data Extraction</vt:lpstr>
      <vt:lpstr>LME_MCO</vt:lpstr>
      <vt:lpstr>Guidelines!Print_Area</vt:lpstr>
      <vt:lpstr>Instructions!Print_Area</vt:lpstr>
      <vt:lpstr>'OVERALL SUMMARY'!Print_Area</vt:lpstr>
      <vt:lpstr>Overview!Print_Area</vt:lpstr>
      <vt:lpstr>'Post-Payment Practitioners&amp;Grp'!Print_Area</vt:lpstr>
      <vt:lpstr>'Data Extraction'!Print_Titles</vt:lpstr>
      <vt:lpstr>'OVERALL SUMMARY'!Print_Titles</vt:lpstr>
      <vt:lpstr>'Post-Payment Practitioners&amp;Grp'!Print_Titles</vt:lpstr>
      <vt:lpstr>'Workbook Set-up'!Print_Titles</vt:lpstr>
    </vt:vector>
  </TitlesOfParts>
  <Company>pbhc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carolinez</dc:creator>
  <cp:lastModifiedBy>Breeding, Janet</cp:lastModifiedBy>
  <cp:lastPrinted>2018-11-30T11:03:05Z</cp:lastPrinted>
  <dcterms:created xsi:type="dcterms:W3CDTF">2004-06-29T12:33:04Z</dcterms:created>
  <dcterms:modified xsi:type="dcterms:W3CDTF">2019-07-01T00:24:53Z</dcterms:modified>
</cp:coreProperties>
</file>