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abc/Desktop/MISC./MTAJ-NC/Provider and County Workbooks/"/>
    </mc:Choice>
  </mc:AlternateContent>
  <xr:revisionPtr revIDLastSave="0" documentId="13_ncr:1_{F02B0443-F463-0042-9033-C07526ACEE5D}" xr6:coauthVersionLast="47" xr6:coauthVersionMax="47" xr10:uidLastSave="{00000000-0000-0000-0000-000000000000}"/>
  <bookViews>
    <workbookView xWindow="0" yWindow="740" windowWidth="26720" windowHeight="18380" tabRatio="898" firstSheet="6" activeTab="8" xr2:uid="{D2B867F7-6B9F-41E5-AA19-680E86405FC2}"/>
  </bookViews>
  <sheets>
    <sheet name="Table of Contents" sheetId="2" r:id="rId1"/>
    <sheet name="Budget Narratives" sheetId="3" r:id="rId2"/>
    <sheet name="Match Funds" sheetId="5" r:id="rId3"/>
    <sheet name="Rent" sheetId="8" r:id="rId4"/>
    <sheet name="Utilities" sheetId="9" r:id="rId5"/>
    <sheet name="Annual Program Salaries" sheetId="55" r:id="rId6"/>
    <sheet name="Annual Program Benefits" sheetId="57" r:id="rId7"/>
    <sheet name="Annual Program Benefits (%)" sheetId="67" r:id="rId8"/>
    <sheet name="Annual Operating Expenses" sheetId="58" r:id="rId9"/>
    <sheet name="Annual Indirect Costs" sheetId="59" r:id="rId10"/>
    <sheet name="Basic Foundational Skills" sheetId="56" r:id="rId11"/>
    <sheet name="Career Tech or Voc Training" sheetId="60" r:id="rId12"/>
    <sheet name="Job Search Training" sheetId="61" r:id="rId13"/>
    <sheet name="Supervised Job Search" sheetId="62" r:id="rId14"/>
    <sheet name="Work Activity" sheetId="63" r:id="rId15"/>
    <sheet name="Job Retention" sheetId="64" r:id="rId16"/>
    <sheet name="Self-Employment Training" sheetId="65" r:id="rId17"/>
    <sheet name="EPIE" sheetId="66" r:id="rId18"/>
    <sheet name="Subcontractors" sheetId="54" r:id="rId19"/>
    <sheet name="Participant Reimbursement" sheetId="37" r:id="rId20"/>
    <sheet name="Total E&amp;T Provider Budget " sheetId="21" r:id="rId21"/>
    <sheet name="List Options (DO NOT EDIT)" sheetId="46" r:id="rId22"/>
  </sheets>
  <definedNames>
    <definedName name="Dues_and_Subscriptions">'List Options (DO NOT EDIT)'!$I$3:$I$3</definedName>
    <definedName name="Equipment">'List Options (DO NOT EDIT)'!$C$3:$C$10</definedName>
    <definedName name="Media_and_Communication">'List Options (DO NOT EDIT)'!$G$3:$G$11</definedName>
    <definedName name="Office_Supplies">'List Options (DO NOT EDIT)'!$B$3:$B$4</definedName>
    <definedName name="Other">'List Options (DO NOT EDIT)'!$J$3:$J$7</definedName>
    <definedName name="_xlnm.Print_Area" localSheetId="20">'Total E&amp;T Provider Budget '!$A$7:$G$26</definedName>
    <definedName name="Professional_Services">'List Options (DO NOT EDIT)'!$H$3:$H$7</definedName>
    <definedName name="Repair_and_Maintenance">'List Options (DO NOT EDIT)'!$E$3:$E$3</definedName>
    <definedName name="Staff_Development">'List Options (DO NOT EDIT)'!$F$3:$F$3</definedName>
    <definedName name="Supplies_and_Materials">'List Options (DO NOT EDIT)'!$B$3:$B$4</definedName>
    <definedName name="Travel">'List Options (DO NOT EDIT)'!$D$3:$D$4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212" i="54" l="1"/>
  <c r="F221" i="54"/>
  <c r="F220" i="54"/>
  <c r="D222" i="65"/>
  <c r="F221" i="65"/>
  <c r="B22" i="21"/>
  <c r="A65" i="67"/>
  <c r="A64" i="67"/>
  <c r="A63" i="67"/>
  <c r="A62" i="67"/>
  <c r="A61" i="67"/>
  <c r="A60" i="67"/>
  <c r="A59" i="67"/>
  <c r="A58" i="67"/>
  <c r="A57" i="67"/>
  <c r="A56" i="67"/>
  <c r="A55" i="67"/>
  <c r="A54" i="67"/>
  <c r="A53" i="67"/>
  <c r="A52" i="67"/>
  <c r="A51" i="67"/>
  <c r="A50" i="67"/>
  <c r="A49" i="67"/>
  <c r="A48" i="67"/>
  <c r="A47" i="67"/>
  <c r="A46" i="67"/>
  <c r="A45" i="67"/>
  <c r="A44" i="67"/>
  <c r="A43" i="67"/>
  <c r="A42" i="67"/>
  <c r="A41" i="67"/>
  <c r="A40" i="67"/>
  <c r="A39" i="67"/>
  <c r="A38" i="67"/>
  <c r="A37" i="67"/>
  <c r="A36" i="67"/>
  <c r="A35" i="67"/>
  <c r="A34" i="67"/>
  <c r="A33" i="67"/>
  <c r="A32" i="67"/>
  <c r="A31" i="67"/>
  <c r="A30" i="67"/>
  <c r="A29" i="67"/>
  <c r="A28" i="67"/>
  <c r="A27" i="67"/>
  <c r="A26" i="67"/>
  <c r="A25" i="67"/>
  <c r="A24" i="67"/>
  <c r="A23" i="67"/>
  <c r="A22" i="67"/>
  <c r="A21" i="67"/>
  <c r="A20" i="67"/>
  <c r="A19" i="67"/>
  <c r="A18" i="67"/>
  <c r="A17" i="67"/>
  <c r="A16" i="67"/>
  <c r="A15" i="67"/>
  <c r="A14" i="67"/>
  <c r="A13" i="67"/>
  <c r="A12" i="67"/>
  <c r="A11" i="67"/>
  <c r="E158" i="60"/>
  <c r="E159" i="60"/>
  <c r="E160" i="60"/>
  <c r="E161" i="60"/>
  <c r="E162" i="60"/>
  <c r="E163" i="60"/>
  <c r="E164" i="60"/>
  <c r="E165" i="60"/>
  <c r="E166" i="60"/>
  <c r="E167" i="60"/>
  <c r="E168" i="60"/>
  <c r="E169" i="60"/>
  <c r="E170" i="60"/>
  <c r="E171" i="60"/>
  <c r="E172" i="60"/>
  <c r="E173" i="60"/>
  <c r="E174" i="60"/>
  <c r="E175" i="60"/>
  <c r="E176" i="60"/>
  <c r="E177" i="60"/>
  <c r="E178" i="60"/>
  <c r="E179" i="60"/>
  <c r="E180" i="60"/>
  <c r="E181" i="60"/>
  <c r="E182" i="60"/>
  <c r="E183" i="60"/>
  <c r="E184" i="60"/>
  <c r="E185" i="60"/>
  <c r="E186" i="60"/>
  <c r="E187" i="60"/>
  <c r="E188" i="60"/>
  <c r="E189" i="60"/>
  <c r="E190" i="60"/>
  <c r="E191" i="60"/>
  <c r="E192" i="60"/>
  <c r="E193" i="60"/>
  <c r="E194" i="60"/>
  <c r="E195" i="60"/>
  <c r="E196" i="60"/>
  <c r="E157" i="60"/>
  <c r="C94" i="60"/>
  <c r="C95" i="60"/>
  <c r="C97" i="60"/>
  <c r="C98" i="60"/>
  <c r="C99" i="60"/>
  <c r="C100" i="60"/>
  <c r="C102" i="60"/>
  <c r="C103" i="60"/>
  <c r="C104" i="60"/>
  <c r="C105" i="60"/>
  <c r="C106" i="60"/>
  <c r="C107" i="60"/>
  <c r="C108" i="60"/>
  <c r="C109" i="60"/>
  <c r="C110" i="60"/>
  <c r="C111" i="60"/>
  <c r="C112" i="60"/>
  <c r="C113" i="60"/>
  <c r="C114" i="60"/>
  <c r="C115" i="60"/>
  <c r="C116" i="60"/>
  <c r="C117" i="60"/>
  <c r="C118" i="60"/>
  <c r="C119" i="60"/>
  <c r="C120" i="60"/>
  <c r="C121" i="60"/>
  <c r="C122" i="60"/>
  <c r="C123" i="60"/>
  <c r="C124" i="60"/>
  <c r="C125" i="60"/>
  <c r="C126" i="60"/>
  <c r="C127" i="60"/>
  <c r="C128" i="60"/>
  <c r="C129" i="60"/>
  <c r="C130" i="60"/>
  <c r="C131" i="60"/>
  <c r="C132" i="60"/>
  <c r="C133" i="60"/>
  <c r="C134" i="60"/>
  <c r="C135" i="60"/>
  <c r="C136" i="60"/>
  <c r="C137" i="60"/>
  <c r="C138" i="60"/>
  <c r="C139" i="60"/>
  <c r="C140" i="60"/>
  <c r="C141" i="60"/>
  <c r="C142" i="60"/>
  <c r="C143" i="60"/>
  <c r="C144" i="60"/>
  <c r="C145" i="60"/>
  <c r="C146" i="60"/>
  <c r="C147" i="60"/>
  <c r="C32" i="60"/>
  <c r="C33" i="60"/>
  <c r="C34" i="60"/>
  <c r="C35" i="60"/>
  <c r="C36" i="60"/>
  <c r="C37" i="60"/>
  <c r="C38" i="60"/>
  <c r="C39" i="60"/>
  <c r="C40" i="60"/>
  <c r="C41" i="60"/>
  <c r="C42" i="60"/>
  <c r="C43" i="60"/>
  <c r="C44" i="60"/>
  <c r="C45" i="60"/>
  <c r="C46" i="60"/>
  <c r="C47" i="60"/>
  <c r="C48" i="60"/>
  <c r="C49" i="60"/>
  <c r="C50" i="60"/>
  <c r="C51" i="60"/>
  <c r="C52" i="60"/>
  <c r="C53" i="60"/>
  <c r="C54" i="60"/>
  <c r="C55" i="60"/>
  <c r="C56" i="60"/>
  <c r="C57" i="60"/>
  <c r="C58" i="60"/>
  <c r="C59" i="60"/>
  <c r="C60" i="60"/>
  <c r="C61" i="60"/>
  <c r="C62" i="60"/>
  <c r="C63" i="60"/>
  <c r="C64" i="60"/>
  <c r="C65" i="60"/>
  <c r="C66" i="60"/>
  <c r="C67" i="60"/>
  <c r="C68" i="60"/>
  <c r="C69" i="60"/>
  <c r="C70" i="60"/>
  <c r="C71" i="60"/>
  <c r="C72" i="60"/>
  <c r="C73" i="60"/>
  <c r="C74" i="60"/>
  <c r="C75" i="60"/>
  <c r="C76" i="60"/>
  <c r="C77" i="60"/>
  <c r="C78" i="60"/>
  <c r="C79" i="60"/>
  <c r="C80" i="60"/>
  <c r="C81" i="60"/>
  <c r="C82" i="60"/>
  <c r="C83" i="60"/>
  <c r="C84" i="60"/>
  <c r="C85" i="60"/>
  <c r="C31" i="60"/>
  <c r="E158" i="61"/>
  <c r="E159" i="61"/>
  <c r="E160" i="61"/>
  <c r="E161" i="61"/>
  <c r="E162" i="61"/>
  <c r="E163" i="61"/>
  <c r="E164" i="61"/>
  <c r="E165" i="61"/>
  <c r="E166" i="61"/>
  <c r="E167" i="61"/>
  <c r="E168" i="61"/>
  <c r="E169" i="61"/>
  <c r="E170" i="61"/>
  <c r="E171" i="61"/>
  <c r="E172" i="61"/>
  <c r="E173" i="61"/>
  <c r="E174" i="61"/>
  <c r="E175" i="61"/>
  <c r="E176" i="61"/>
  <c r="E177" i="61"/>
  <c r="E178" i="61"/>
  <c r="E179" i="61"/>
  <c r="E180" i="61"/>
  <c r="E181" i="61"/>
  <c r="E182" i="61"/>
  <c r="E183" i="61"/>
  <c r="E184" i="61"/>
  <c r="E185" i="61"/>
  <c r="E186" i="61"/>
  <c r="E187" i="61"/>
  <c r="E188" i="61"/>
  <c r="E189" i="61"/>
  <c r="E190" i="61"/>
  <c r="E191" i="61"/>
  <c r="E192" i="61"/>
  <c r="E193" i="61"/>
  <c r="E194" i="61"/>
  <c r="E195" i="61"/>
  <c r="E196" i="61"/>
  <c r="E157" i="61"/>
  <c r="C94" i="61"/>
  <c r="C95" i="61"/>
  <c r="C97" i="61"/>
  <c r="C98" i="61"/>
  <c r="C99" i="61"/>
  <c r="C100" i="61"/>
  <c r="C102" i="61"/>
  <c r="C103" i="61"/>
  <c r="C104" i="61"/>
  <c r="C105" i="61"/>
  <c r="C106" i="61"/>
  <c r="C107" i="61"/>
  <c r="C108" i="61"/>
  <c r="C109" i="61"/>
  <c r="C110" i="61"/>
  <c r="C111" i="61"/>
  <c r="C112" i="61"/>
  <c r="C113" i="61"/>
  <c r="C114" i="61"/>
  <c r="C115" i="61"/>
  <c r="C116" i="61"/>
  <c r="C117" i="61"/>
  <c r="C118" i="61"/>
  <c r="C119" i="61"/>
  <c r="C120" i="61"/>
  <c r="C121" i="61"/>
  <c r="C122" i="61"/>
  <c r="C123" i="61"/>
  <c r="C124" i="61"/>
  <c r="C125" i="61"/>
  <c r="C126" i="61"/>
  <c r="C127" i="61"/>
  <c r="C128" i="61"/>
  <c r="C129" i="61"/>
  <c r="C130" i="61"/>
  <c r="C131" i="61"/>
  <c r="C132" i="61"/>
  <c r="C133" i="61"/>
  <c r="C134" i="61"/>
  <c r="C135" i="61"/>
  <c r="C136" i="61"/>
  <c r="C137" i="61"/>
  <c r="C138" i="61"/>
  <c r="C139" i="61"/>
  <c r="C140" i="61"/>
  <c r="C141" i="61"/>
  <c r="C142" i="61"/>
  <c r="C143" i="61"/>
  <c r="C144" i="61"/>
  <c r="C145" i="61"/>
  <c r="C146" i="61"/>
  <c r="C147" i="61"/>
  <c r="C32" i="61"/>
  <c r="C33" i="61"/>
  <c r="C34" i="61"/>
  <c r="C35" i="61"/>
  <c r="C36" i="61"/>
  <c r="C37" i="61"/>
  <c r="C38" i="61"/>
  <c r="C39" i="61"/>
  <c r="C40" i="61"/>
  <c r="C41" i="61"/>
  <c r="C42" i="61"/>
  <c r="C43" i="61"/>
  <c r="C44" i="61"/>
  <c r="C45" i="61"/>
  <c r="C46" i="61"/>
  <c r="C47" i="61"/>
  <c r="C48" i="61"/>
  <c r="C49" i="61"/>
  <c r="C50" i="61"/>
  <c r="C51" i="61"/>
  <c r="C52" i="61"/>
  <c r="C53" i="61"/>
  <c r="C54" i="61"/>
  <c r="C55" i="61"/>
  <c r="C56" i="61"/>
  <c r="C57" i="61"/>
  <c r="C58" i="61"/>
  <c r="C59" i="61"/>
  <c r="C60" i="61"/>
  <c r="C61" i="61"/>
  <c r="C62" i="61"/>
  <c r="C63" i="61"/>
  <c r="C64" i="61"/>
  <c r="C65" i="61"/>
  <c r="C66" i="61"/>
  <c r="C67" i="61"/>
  <c r="C68" i="61"/>
  <c r="C69" i="61"/>
  <c r="C70" i="61"/>
  <c r="C71" i="61"/>
  <c r="C72" i="61"/>
  <c r="C73" i="61"/>
  <c r="C74" i="61"/>
  <c r="C75" i="61"/>
  <c r="C76" i="61"/>
  <c r="C77" i="61"/>
  <c r="C78" i="61"/>
  <c r="C79" i="61"/>
  <c r="C80" i="61"/>
  <c r="C81" i="61"/>
  <c r="C82" i="61"/>
  <c r="C83" i="61"/>
  <c r="C84" i="61"/>
  <c r="C85" i="61"/>
  <c r="C31" i="61"/>
  <c r="E158" i="62"/>
  <c r="E159" i="62"/>
  <c r="E160" i="62"/>
  <c r="E161" i="62"/>
  <c r="E162" i="62"/>
  <c r="E163" i="62"/>
  <c r="E164" i="62"/>
  <c r="E165" i="62"/>
  <c r="E166" i="62"/>
  <c r="E167" i="62"/>
  <c r="E168" i="62"/>
  <c r="E169" i="62"/>
  <c r="E170" i="62"/>
  <c r="E171" i="62"/>
  <c r="E172" i="62"/>
  <c r="E173" i="62"/>
  <c r="E174" i="62"/>
  <c r="E175" i="62"/>
  <c r="E176" i="62"/>
  <c r="E177" i="62"/>
  <c r="E178" i="62"/>
  <c r="E179" i="62"/>
  <c r="E180" i="62"/>
  <c r="E181" i="62"/>
  <c r="E182" i="62"/>
  <c r="E183" i="62"/>
  <c r="E184" i="62"/>
  <c r="E185" i="62"/>
  <c r="E186" i="62"/>
  <c r="E187" i="62"/>
  <c r="E188" i="62"/>
  <c r="E189" i="62"/>
  <c r="E190" i="62"/>
  <c r="E191" i="62"/>
  <c r="E192" i="62"/>
  <c r="E193" i="62"/>
  <c r="E194" i="62"/>
  <c r="E195" i="62"/>
  <c r="E196" i="62"/>
  <c r="E157" i="62"/>
  <c r="C94" i="62"/>
  <c r="C95" i="62"/>
  <c r="C97" i="62"/>
  <c r="C98" i="62"/>
  <c r="C99" i="62"/>
  <c r="C100" i="62"/>
  <c r="C102" i="62"/>
  <c r="C103" i="62"/>
  <c r="C104" i="62"/>
  <c r="C105" i="62"/>
  <c r="C106" i="62"/>
  <c r="C107" i="62"/>
  <c r="C108" i="62"/>
  <c r="C109" i="62"/>
  <c r="C110" i="62"/>
  <c r="C111" i="62"/>
  <c r="C112" i="62"/>
  <c r="C113" i="62"/>
  <c r="C114" i="62"/>
  <c r="C115" i="62"/>
  <c r="C116" i="62"/>
  <c r="C117" i="62"/>
  <c r="C118" i="62"/>
  <c r="C119" i="62"/>
  <c r="C120" i="62"/>
  <c r="C121" i="62"/>
  <c r="C122" i="62"/>
  <c r="C123" i="62"/>
  <c r="C124" i="62"/>
  <c r="C125" i="62"/>
  <c r="C126" i="62"/>
  <c r="C127" i="62"/>
  <c r="C128" i="62"/>
  <c r="C129" i="62"/>
  <c r="C130" i="62"/>
  <c r="C131" i="62"/>
  <c r="C132" i="62"/>
  <c r="C133" i="62"/>
  <c r="C134" i="62"/>
  <c r="C135" i="62"/>
  <c r="C136" i="62"/>
  <c r="C137" i="62"/>
  <c r="C138" i="62"/>
  <c r="C139" i="62"/>
  <c r="C140" i="62"/>
  <c r="C141" i="62"/>
  <c r="C142" i="62"/>
  <c r="C143" i="62"/>
  <c r="C144" i="62"/>
  <c r="C145" i="62"/>
  <c r="C146" i="62"/>
  <c r="C147" i="62"/>
  <c r="C32" i="62"/>
  <c r="C33" i="62"/>
  <c r="C34" i="62"/>
  <c r="C35" i="62"/>
  <c r="C36" i="62"/>
  <c r="C37" i="62"/>
  <c r="C38" i="62"/>
  <c r="C39" i="62"/>
  <c r="C40" i="62"/>
  <c r="C41" i="62"/>
  <c r="C42" i="62"/>
  <c r="C43" i="62"/>
  <c r="C44" i="62"/>
  <c r="C45" i="62"/>
  <c r="C46" i="62"/>
  <c r="C47" i="62"/>
  <c r="C48" i="62"/>
  <c r="C49" i="62"/>
  <c r="C50" i="62"/>
  <c r="C51" i="62"/>
  <c r="C52" i="62"/>
  <c r="C53" i="62"/>
  <c r="C54" i="62"/>
  <c r="C55" i="62"/>
  <c r="C56" i="62"/>
  <c r="C57" i="62"/>
  <c r="C58" i="62"/>
  <c r="C59" i="62"/>
  <c r="C60" i="62"/>
  <c r="C61" i="62"/>
  <c r="C62" i="62"/>
  <c r="C63" i="62"/>
  <c r="C64" i="62"/>
  <c r="C65" i="62"/>
  <c r="C66" i="62"/>
  <c r="C67" i="62"/>
  <c r="C68" i="62"/>
  <c r="C69" i="62"/>
  <c r="C70" i="62"/>
  <c r="C71" i="62"/>
  <c r="C72" i="62"/>
  <c r="C73" i="62"/>
  <c r="C74" i="62"/>
  <c r="C75" i="62"/>
  <c r="C76" i="62"/>
  <c r="C77" i="62"/>
  <c r="C78" i="62"/>
  <c r="C79" i="62"/>
  <c r="C80" i="62"/>
  <c r="C81" i="62"/>
  <c r="C82" i="62"/>
  <c r="C83" i="62"/>
  <c r="C84" i="62"/>
  <c r="C85" i="62"/>
  <c r="C31" i="62"/>
  <c r="E158" i="63"/>
  <c r="E159" i="63"/>
  <c r="E160" i="63"/>
  <c r="E161" i="63"/>
  <c r="E162" i="63"/>
  <c r="E163" i="63"/>
  <c r="E164" i="63"/>
  <c r="E165" i="63"/>
  <c r="E166" i="63"/>
  <c r="E167" i="63"/>
  <c r="E168" i="63"/>
  <c r="E169" i="63"/>
  <c r="E170" i="63"/>
  <c r="E171" i="63"/>
  <c r="E172" i="63"/>
  <c r="E173" i="63"/>
  <c r="E174" i="63"/>
  <c r="E175" i="63"/>
  <c r="E176" i="63"/>
  <c r="E177" i="63"/>
  <c r="E178" i="63"/>
  <c r="E179" i="63"/>
  <c r="E180" i="63"/>
  <c r="E181" i="63"/>
  <c r="E182" i="63"/>
  <c r="E183" i="63"/>
  <c r="E184" i="63"/>
  <c r="E185" i="63"/>
  <c r="E186" i="63"/>
  <c r="E187" i="63"/>
  <c r="E188" i="63"/>
  <c r="E189" i="63"/>
  <c r="E190" i="63"/>
  <c r="E191" i="63"/>
  <c r="E192" i="63"/>
  <c r="E193" i="63"/>
  <c r="E194" i="63"/>
  <c r="E195" i="63"/>
  <c r="E196" i="63"/>
  <c r="E157" i="63"/>
  <c r="C94" i="63"/>
  <c r="C95" i="63"/>
  <c r="C97" i="63"/>
  <c r="C98" i="63"/>
  <c r="C99" i="63"/>
  <c r="C100" i="63"/>
  <c r="C102" i="63"/>
  <c r="C103" i="63"/>
  <c r="C104" i="63"/>
  <c r="C105" i="63"/>
  <c r="C106" i="63"/>
  <c r="C107" i="63"/>
  <c r="C108" i="63"/>
  <c r="C109" i="63"/>
  <c r="C110" i="63"/>
  <c r="C111" i="63"/>
  <c r="C112" i="63"/>
  <c r="C113" i="63"/>
  <c r="C114" i="63"/>
  <c r="C115" i="63"/>
  <c r="C116" i="63"/>
  <c r="C117" i="63"/>
  <c r="C118" i="63"/>
  <c r="C119" i="63"/>
  <c r="C120" i="63"/>
  <c r="C121" i="63"/>
  <c r="C122" i="63"/>
  <c r="C123" i="63"/>
  <c r="C124" i="63"/>
  <c r="C125" i="63"/>
  <c r="C126" i="63"/>
  <c r="C127" i="63"/>
  <c r="C128" i="63"/>
  <c r="C129" i="63"/>
  <c r="C130" i="63"/>
  <c r="C131" i="63"/>
  <c r="C132" i="63"/>
  <c r="C133" i="63"/>
  <c r="C134" i="63"/>
  <c r="C135" i="63"/>
  <c r="C136" i="63"/>
  <c r="C137" i="63"/>
  <c r="C138" i="63"/>
  <c r="C139" i="63"/>
  <c r="C140" i="63"/>
  <c r="C141" i="63"/>
  <c r="C142" i="63"/>
  <c r="C143" i="63"/>
  <c r="C144" i="63"/>
  <c r="C145" i="63"/>
  <c r="C146" i="63"/>
  <c r="C147" i="63"/>
  <c r="C32" i="63"/>
  <c r="C33" i="63"/>
  <c r="C34" i="63"/>
  <c r="C35" i="63"/>
  <c r="C36" i="63"/>
  <c r="C37" i="63"/>
  <c r="C38" i="63"/>
  <c r="C39" i="63"/>
  <c r="C40" i="63"/>
  <c r="C41" i="63"/>
  <c r="C42" i="63"/>
  <c r="C43" i="63"/>
  <c r="C44" i="63"/>
  <c r="C45" i="63"/>
  <c r="C46" i="63"/>
  <c r="C47" i="63"/>
  <c r="C48" i="63"/>
  <c r="C49" i="63"/>
  <c r="C50" i="63"/>
  <c r="C51" i="63"/>
  <c r="C52" i="63"/>
  <c r="C53" i="63"/>
  <c r="C54" i="63"/>
  <c r="C55" i="63"/>
  <c r="C56" i="63"/>
  <c r="C57" i="63"/>
  <c r="C58" i="63"/>
  <c r="C59" i="63"/>
  <c r="C60" i="63"/>
  <c r="C61" i="63"/>
  <c r="C62" i="63"/>
  <c r="C63" i="63"/>
  <c r="C64" i="63"/>
  <c r="C65" i="63"/>
  <c r="C66" i="63"/>
  <c r="C67" i="63"/>
  <c r="C68" i="63"/>
  <c r="C69" i="63"/>
  <c r="C70" i="63"/>
  <c r="C71" i="63"/>
  <c r="C72" i="63"/>
  <c r="C73" i="63"/>
  <c r="C74" i="63"/>
  <c r="C75" i="63"/>
  <c r="C76" i="63"/>
  <c r="C77" i="63"/>
  <c r="C78" i="63"/>
  <c r="C79" i="63"/>
  <c r="C80" i="63"/>
  <c r="C81" i="63"/>
  <c r="C82" i="63"/>
  <c r="C83" i="63"/>
  <c r="C84" i="63"/>
  <c r="C85" i="63"/>
  <c r="C31" i="63"/>
  <c r="E158" i="64"/>
  <c r="E159" i="64"/>
  <c r="E160" i="64"/>
  <c r="E161" i="64"/>
  <c r="E162" i="64"/>
  <c r="E163" i="64"/>
  <c r="E164" i="64"/>
  <c r="E165" i="64"/>
  <c r="E166" i="64"/>
  <c r="E167" i="64"/>
  <c r="E168" i="64"/>
  <c r="E169" i="64"/>
  <c r="E170" i="64"/>
  <c r="E171" i="64"/>
  <c r="E172" i="64"/>
  <c r="E173" i="64"/>
  <c r="E174" i="64"/>
  <c r="E175" i="64"/>
  <c r="E176" i="64"/>
  <c r="E177" i="64"/>
  <c r="E178" i="64"/>
  <c r="E179" i="64"/>
  <c r="E180" i="64"/>
  <c r="E181" i="64"/>
  <c r="E182" i="64"/>
  <c r="E183" i="64"/>
  <c r="E184" i="64"/>
  <c r="E185" i="64"/>
  <c r="E186" i="64"/>
  <c r="E187" i="64"/>
  <c r="E188" i="64"/>
  <c r="E189" i="64"/>
  <c r="E190" i="64"/>
  <c r="E191" i="64"/>
  <c r="E192" i="64"/>
  <c r="E193" i="64"/>
  <c r="E194" i="64"/>
  <c r="E195" i="64"/>
  <c r="E196" i="64"/>
  <c r="E157" i="64"/>
  <c r="C94" i="64"/>
  <c r="C95" i="64"/>
  <c r="C97" i="64"/>
  <c r="C98" i="64"/>
  <c r="C99" i="64"/>
  <c r="C100" i="64"/>
  <c r="C102" i="64"/>
  <c r="C103" i="64"/>
  <c r="C104" i="64"/>
  <c r="C105" i="64"/>
  <c r="C106" i="64"/>
  <c r="C107" i="64"/>
  <c r="C108" i="64"/>
  <c r="C109" i="64"/>
  <c r="C110" i="64"/>
  <c r="C111" i="64"/>
  <c r="C112" i="64"/>
  <c r="C113" i="64"/>
  <c r="C114" i="64"/>
  <c r="C115" i="64"/>
  <c r="C116" i="64"/>
  <c r="C117" i="64"/>
  <c r="C118" i="64"/>
  <c r="C119" i="64"/>
  <c r="C120" i="64"/>
  <c r="C121" i="64"/>
  <c r="C122" i="64"/>
  <c r="C123" i="64"/>
  <c r="C124" i="64"/>
  <c r="C125" i="64"/>
  <c r="C126" i="64"/>
  <c r="C127" i="64"/>
  <c r="C128" i="64"/>
  <c r="C129" i="64"/>
  <c r="C130" i="64"/>
  <c r="C131" i="64"/>
  <c r="C132" i="64"/>
  <c r="C133" i="64"/>
  <c r="C134" i="64"/>
  <c r="C135" i="64"/>
  <c r="C136" i="64"/>
  <c r="C137" i="64"/>
  <c r="C138" i="64"/>
  <c r="C139" i="64"/>
  <c r="C140" i="64"/>
  <c r="C141" i="64"/>
  <c r="C142" i="64"/>
  <c r="C143" i="64"/>
  <c r="C144" i="64"/>
  <c r="C145" i="64"/>
  <c r="C146" i="64"/>
  <c r="C147" i="64"/>
  <c r="C32" i="64"/>
  <c r="C33" i="64"/>
  <c r="C34" i="64"/>
  <c r="C35" i="64"/>
  <c r="C36" i="64"/>
  <c r="C37" i="64"/>
  <c r="C38" i="64"/>
  <c r="C39" i="64"/>
  <c r="C40" i="64"/>
  <c r="C41" i="64"/>
  <c r="C42" i="64"/>
  <c r="C43" i="64"/>
  <c r="C44" i="64"/>
  <c r="C45" i="64"/>
  <c r="C46" i="64"/>
  <c r="C47" i="64"/>
  <c r="C48" i="64"/>
  <c r="C49" i="64"/>
  <c r="C50" i="64"/>
  <c r="C51" i="64"/>
  <c r="C52" i="64"/>
  <c r="C53" i="64"/>
  <c r="C54" i="64"/>
  <c r="C55" i="64"/>
  <c r="C56" i="64"/>
  <c r="C57" i="64"/>
  <c r="C58" i="64"/>
  <c r="C59" i="64"/>
  <c r="C60" i="64"/>
  <c r="C61" i="64"/>
  <c r="C62" i="64"/>
  <c r="C63" i="64"/>
  <c r="C64" i="64"/>
  <c r="C65" i="64"/>
  <c r="C66" i="64"/>
  <c r="C67" i="64"/>
  <c r="C68" i="64"/>
  <c r="C69" i="64"/>
  <c r="C70" i="64"/>
  <c r="C71" i="64"/>
  <c r="C72" i="64"/>
  <c r="C73" i="64"/>
  <c r="C74" i="64"/>
  <c r="C75" i="64"/>
  <c r="C76" i="64"/>
  <c r="C77" i="64"/>
  <c r="C78" i="64"/>
  <c r="C79" i="64"/>
  <c r="C80" i="64"/>
  <c r="C81" i="64"/>
  <c r="C82" i="64"/>
  <c r="C83" i="64"/>
  <c r="C84" i="64"/>
  <c r="C85" i="64"/>
  <c r="C31" i="64"/>
  <c r="E158" i="65"/>
  <c r="E159" i="65"/>
  <c r="E160" i="65"/>
  <c r="E161" i="65"/>
  <c r="E162" i="65"/>
  <c r="E163" i="65"/>
  <c r="E164" i="65"/>
  <c r="E165" i="65"/>
  <c r="E166" i="65"/>
  <c r="E167" i="65"/>
  <c r="E168" i="65"/>
  <c r="E169" i="65"/>
  <c r="E170" i="65"/>
  <c r="E171" i="65"/>
  <c r="E172" i="65"/>
  <c r="E173" i="65"/>
  <c r="E174" i="65"/>
  <c r="E175" i="65"/>
  <c r="E176" i="65"/>
  <c r="E177" i="65"/>
  <c r="E178" i="65"/>
  <c r="E179" i="65"/>
  <c r="E180" i="65"/>
  <c r="E181" i="65"/>
  <c r="E182" i="65"/>
  <c r="E183" i="65"/>
  <c r="E184" i="65"/>
  <c r="E185" i="65"/>
  <c r="E186" i="65"/>
  <c r="E187" i="65"/>
  <c r="E188" i="65"/>
  <c r="E189" i="65"/>
  <c r="E190" i="65"/>
  <c r="E191" i="65"/>
  <c r="E192" i="65"/>
  <c r="E193" i="65"/>
  <c r="E194" i="65"/>
  <c r="E195" i="65"/>
  <c r="E196" i="65"/>
  <c r="E157" i="65"/>
  <c r="C94" i="65"/>
  <c r="C95" i="65"/>
  <c r="C97" i="65"/>
  <c r="C98" i="65"/>
  <c r="C99" i="65"/>
  <c r="C100" i="65"/>
  <c r="C102" i="65"/>
  <c r="C103" i="65"/>
  <c r="C104" i="65"/>
  <c r="C105" i="65"/>
  <c r="C106" i="65"/>
  <c r="C107" i="65"/>
  <c r="C108" i="65"/>
  <c r="C109" i="65"/>
  <c r="C110" i="65"/>
  <c r="C111" i="65"/>
  <c r="C112" i="65"/>
  <c r="C113" i="65"/>
  <c r="C114" i="65"/>
  <c r="C115" i="65"/>
  <c r="C116" i="65"/>
  <c r="C117" i="65"/>
  <c r="C118" i="65"/>
  <c r="C119" i="65"/>
  <c r="C120" i="65"/>
  <c r="C121" i="65"/>
  <c r="C122" i="65"/>
  <c r="C123" i="65"/>
  <c r="C124" i="65"/>
  <c r="C125" i="65"/>
  <c r="C126" i="65"/>
  <c r="C127" i="65"/>
  <c r="C128" i="65"/>
  <c r="C129" i="65"/>
  <c r="C130" i="65"/>
  <c r="C131" i="65"/>
  <c r="C132" i="65"/>
  <c r="C133" i="65"/>
  <c r="C134" i="65"/>
  <c r="C135" i="65"/>
  <c r="C136" i="65"/>
  <c r="C137" i="65"/>
  <c r="C138" i="65"/>
  <c r="C139" i="65"/>
  <c r="C140" i="65"/>
  <c r="C141" i="65"/>
  <c r="C142" i="65"/>
  <c r="C143" i="65"/>
  <c r="C144" i="65"/>
  <c r="C145" i="65"/>
  <c r="C146" i="65"/>
  <c r="C147" i="65"/>
  <c r="C32" i="65"/>
  <c r="C33" i="65"/>
  <c r="C34" i="65"/>
  <c r="C35" i="65"/>
  <c r="C36" i="65"/>
  <c r="C37" i="65"/>
  <c r="C38" i="65"/>
  <c r="C39" i="65"/>
  <c r="C40" i="65"/>
  <c r="C41" i="65"/>
  <c r="C42" i="65"/>
  <c r="C43" i="65"/>
  <c r="C44" i="65"/>
  <c r="C45" i="65"/>
  <c r="C46" i="65"/>
  <c r="C47" i="65"/>
  <c r="C48" i="65"/>
  <c r="C49" i="65"/>
  <c r="C50" i="65"/>
  <c r="C51" i="65"/>
  <c r="C52" i="65"/>
  <c r="C53" i="65"/>
  <c r="C54" i="65"/>
  <c r="C55" i="65"/>
  <c r="C56" i="65"/>
  <c r="C57" i="65"/>
  <c r="C58" i="65"/>
  <c r="C59" i="65"/>
  <c r="C60" i="65"/>
  <c r="C61" i="65"/>
  <c r="C62" i="65"/>
  <c r="C63" i="65"/>
  <c r="C64" i="65"/>
  <c r="C65" i="65"/>
  <c r="C66" i="65"/>
  <c r="C67" i="65"/>
  <c r="C68" i="65"/>
  <c r="C69" i="65"/>
  <c r="C70" i="65"/>
  <c r="C71" i="65"/>
  <c r="C72" i="65"/>
  <c r="C73" i="65"/>
  <c r="C74" i="65"/>
  <c r="C75" i="65"/>
  <c r="C76" i="65"/>
  <c r="C77" i="65"/>
  <c r="C78" i="65"/>
  <c r="C79" i="65"/>
  <c r="C80" i="65"/>
  <c r="C81" i="65"/>
  <c r="C82" i="65"/>
  <c r="C83" i="65"/>
  <c r="C84" i="65"/>
  <c r="C85" i="65"/>
  <c r="C31" i="65"/>
  <c r="E158" i="66"/>
  <c r="E159" i="66"/>
  <c r="E160" i="66"/>
  <c r="E161" i="66"/>
  <c r="E162" i="66"/>
  <c r="E163" i="66"/>
  <c r="E164" i="66"/>
  <c r="E165" i="66"/>
  <c r="E166" i="66"/>
  <c r="E167" i="66"/>
  <c r="E168" i="66"/>
  <c r="E169" i="66"/>
  <c r="E170" i="66"/>
  <c r="E171" i="66"/>
  <c r="E172" i="66"/>
  <c r="E173" i="66"/>
  <c r="E174" i="66"/>
  <c r="E175" i="66"/>
  <c r="E176" i="66"/>
  <c r="E177" i="66"/>
  <c r="E178" i="66"/>
  <c r="E179" i="66"/>
  <c r="E180" i="66"/>
  <c r="E181" i="66"/>
  <c r="E182" i="66"/>
  <c r="E183" i="66"/>
  <c r="E184" i="66"/>
  <c r="E185" i="66"/>
  <c r="E186" i="66"/>
  <c r="E187" i="66"/>
  <c r="E188" i="66"/>
  <c r="E189" i="66"/>
  <c r="E190" i="66"/>
  <c r="E191" i="66"/>
  <c r="E192" i="66"/>
  <c r="E193" i="66"/>
  <c r="E194" i="66"/>
  <c r="E195" i="66"/>
  <c r="E196" i="66"/>
  <c r="E157" i="66"/>
  <c r="C94" i="66"/>
  <c r="C95" i="66"/>
  <c r="C97" i="66"/>
  <c r="C98" i="66"/>
  <c r="C99" i="66"/>
  <c r="C100" i="66"/>
  <c r="C102" i="66"/>
  <c r="C103" i="66"/>
  <c r="C104" i="66"/>
  <c r="C105" i="66"/>
  <c r="C106" i="66"/>
  <c r="C107" i="66"/>
  <c r="C108" i="66"/>
  <c r="C109" i="66"/>
  <c r="C110" i="66"/>
  <c r="C111" i="66"/>
  <c r="C112" i="66"/>
  <c r="C113" i="66"/>
  <c r="C114" i="66"/>
  <c r="C115" i="66"/>
  <c r="C116" i="66"/>
  <c r="C117" i="66"/>
  <c r="C118" i="66"/>
  <c r="C119" i="66"/>
  <c r="C120" i="66"/>
  <c r="C121" i="66"/>
  <c r="C122" i="66"/>
  <c r="C123" i="66"/>
  <c r="C124" i="66"/>
  <c r="C125" i="66"/>
  <c r="C126" i="66"/>
  <c r="C127" i="66"/>
  <c r="C128" i="66"/>
  <c r="C129" i="66"/>
  <c r="C130" i="66"/>
  <c r="C131" i="66"/>
  <c r="C132" i="66"/>
  <c r="C133" i="66"/>
  <c r="C134" i="66"/>
  <c r="C135" i="66"/>
  <c r="C136" i="66"/>
  <c r="C137" i="66"/>
  <c r="C138" i="66"/>
  <c r="C139" i="66"/>
  <c r="C140" i="66"/>
  <c r="C141" i="66"/>
  <c r="C142" i="66"/>
  <c r="C143" i="66"/>
  <c r="C144" i="66"/>
  <c r="C145" i="66"/>
  <c r="C146" i="66"/>
  <c r="C147" i="66"/>
  <c r="C32" i="66"/>
  <c r="C33" i="66"/>
  <c r="C34" i="66"/>
  <c r="C35" i="66"/>
  <c r="C36" i="66"/>
  <c r="C37" i="66"/>
  <c r="C38" i="66"/>
  <c r="C39" i="66"/>
  <c r="C40" i="66"/>
  <c r="C41" i="66"/>
  <c r="C42" i="66"/>
  <c r="C43" i="66"/>
  <c r="C44" i="66"/>
  <c r="C45" i="66"/>
  <c r="C46" i="66"/>
  <c r="C47" i="66"/>
  <c r="C48" i="66"/>
  <c r="C49" i="66"/>
  <c r="C50" i="66"/>
  <c r="C51" i="66"/>
  <c r="C52" i="66"/>
  <c r="C53" i="66"/>
  <c r="C54" i="66"/>
  <c r="C55" i="66"/>
  <c r="C56" i="66"/>
  <c r="C57" i="66"/>
  <c r="C58" i="66"/>
  <c r="C59" i="66"/>
  <c r="C60" i="66"/>
  <c r="C61" i="66"/>
  <c r="C62" i="66"/>
  <c r="C63" i="66"/>
  <c r="C64" i="66"/>
  <c r="C65" i="66"/>
  <c r="C66" i="66"/>
  <c r="C67" i="66"/>
  <c r="C68" i="66"/>
  <c r="C69" i="66"/>
  <c r="C70" i="66"/>
  <c r="C71" i="66"/>
  <c r="C72" i="66"/>
  <c r="C73" i="66"/>
  <c r="C74" i="66"/>
  <c r="C75" i="66"/>
  <c r="C76" i="66"/>
  <c r="C77" i="66"/>
  <c r="C78" i="66"/>
  <c r="C79" i="66"/>
  <c r="C80" i="66"/>
  <c r="C81" i="66"/>
  <c r="C82" i="66"/>
  <c r="C83" i="66"/>
  <c r="C84" i="66"/>
  <c r="C85" i="66"/>
  <c r="C31" i="66"/>
  <c r="D214" i="54"/>
  <c r="D207" i="54"/>
  <c r="D208" i="54"/>
  <c r="C236" i="66" l="1"/>
  <c r="H206" i="66"/>
  <c r="G206" i="66"/>
  <c r="F206" i="66"/>
  <c r="D235" i="66"/>
  <c r="F196" i="66"/>
  <c r="D196" i="66"/>
  <c r="C196" i="66"/>
  <c r="B196" i="66"/>
  <c r="A196" i="66"/>
  <c r="F195" i="66"/>
  <c r="D195" i="66"/>
  <c r="C195" i="66"/>
  <c r="B195" i="66"/>
  <c r="A195" i="66"/>
  <c r="F194" i="66"/>
  <c r="D194" i="66"/>
  <c r="C194" i="66"/>
  <c r="B194" i="66"/>
  <c r="A194" i="66"/>
  <c r="F193" i="66"/>
  <c r="D193" i="66"/>
  <c r="I193" i="66" s="1"/>
  <c r="C193" i="66"/>
  <c r="B193" i="66"/>
  <c r="A193" i="66"/>
  <c r="F192" i="66"/>
  <c r="D192" i="66"/>
  <c r="I192" i="66" s="1"/>
  <c r="C192" i="66"/>
  <c r="B192" i="66"/>
  <c r="A192" i="66"/>
  <c r="F191" i="66"/>
  <c r="D191" i="66"/>
  <c r="I191" i="66" s="1"/>
  <c r="C191" i="66"/>
  <c r="B191" i="66"/>
  <c r="A191" i="66"/>
  <c r="F190" i="66"/>
  <c r="D190" i="66"/>
  <c r="I190" i="66" s="1"/>
  <c r="C190" i="66"/>
  <c r="B190" i="66"/>
  <c r="A190" i="66"/>
  <c r="F189" i="66"/>
  <c r="D189" i="66"/>
  <c r="C189" i="66"/>
  <c r="B189" i="66"/>
  <c r="A189" i="66"/>
  <c r="F188" i="66"/>
  <c r="D188" i="66"/>
  <c r="C188" i="66"/>
  <c r="B188" i="66"/>
  <c r="A188" i="66"/>
  <c r="F187" i="66"/>
  <c r="D187" i="66"/>
  <c r="C187" i="66"/>
  <c r="B187" i="66"/>
  <c r="A187" i="66"/>
  <c r="F186" i="66"/>
  <c r="D186" i="66"/>
  <c r="C186" i="66"/>
  <c r="B186" i="66"/>
  <c r="A186" i="66"/>
  <c r="F185" i="66"/>
  <c r="D185" i="66"/>
  <c r="I185" i="66" s="1"/>
  <c r="C185" i="66"/>
  <c r="B185" i="66"/>
  <c r="A185" i="66"/>
  <c r="F184" i="66"/>
  <c r="D184" i="66"/>
  <c r="I184" i="66" s="1"/>
  <c r="C184" i="66"/>
  <c r="B184" i="66"/>
  <c r="A184" i="66"/>
  <c r="F183" i="66"/>
  <c r="D183" i="66"/>
  <c r="I183" i="66" s="1"/>
  <c r="C183" i="66"/>
  <c r="B183" i="66"/>
  <c r="A183" i="66"/>
  <c r="F182" i="66"/>
  <c r="D182" i="66"/>
  <c r="I182" i="66" s="1"/>
  <c r="C182" i="66"/>
  <c r="B182" i="66"/>
  <c r="A182" i="66"/>
  <c r="F181" i="66"/>
  <c r="D181" i="66"/>
  <c r="C181" i="66"/>
  <c r="B181" i="66"/>
  <c r="A181" i="66"/>
  <c r="F180" i="66"/>
  <c r="D180" i="66"/>
  <c r="C180" i="66"/>
  <c r="B180" i="66"/>
  <c r="A180" i="66"/>
  <c r="F179" i="66"/>
  <c r="D179" i="66"/>
  <c r="C179" i="66"/>
  <c r="B179" i="66"/>
  <c r="A179" i="66"/>
  <c r="F178" i="66"/>
  <c r="D178" i="66"/>
  <c r="C178" i="66"/>
  <c r="B178" i="66"/>
  <c r="A178" i="66"/>
  <c r="F177" i="66"/>
  <c r="D177" i="66"/>
  <c r="I177" i="66" s="1"/>
  <c r="C177" i="66"/>
  <c r="B177" i="66"/>
  <c r="A177" i="66"/>
  <c r="F176" i="66"/>
  <c r="D176" i="66"/>
  <c r="I176" i="66" s="1"/>
  <c r="C176" i="66"/>
  <c r="B176" i="66"/>
  <c r="A176" i="66"/>
  <c r="F175" i="66"/>
  <c r="D175" i="66"/>
  <c r="I175" i="66" s="1"/>
  <c r="C175" i="66"/>
  <c r="B175" i="66"/>
  <c r="A175" i="66"/>
  <c r="F174" i="66"/>
  <c r="D174" i="66"/>
  <c r="C174" i="66"/>
  <c r="B174" i="66"/>
  <c r="A174" i="66"/>
  <c r="F173" i="66"/>
  <c r="D173" i="66"/>
  <c r="C173" i="66"/>
  <c r="B173" i="66"/>
  <c r="A173" i="66"/>
  <c r="F172" i="66"/>
  <c r="D172" i="66"/>
  <c r="C172" i="66"/>
  <c r="B172" i="66"/>
  <c r="A172" i="66"/>
  <c r="F171" i="66"/>
  <c r="D171" i="66"/>
  <c r="C171" i="66"/>
  <c r="B171" i="66"/>
  <c r="A171" i="66"/>
  <c r="F170" i="66"/>
  <c r="D170" i="66"/>
  <c r="C170" i="66"/>
  <c r="B170" i="66"/>
  <c r="A170" i="66"/>
  <c r="F169" i="66"/>
  <c r="D169" i="66"/>
  <c r="I169" i="66" s="1"/>
  <c r="C169" i="66"/>
  <c r="B169" i="66"/>
  <c r="A169" i="66"/>
  <c r="F168" i="66"/>
  <c r="D168" i="66"/>
  <c r="I168" i="66" s="1"/>
  <c r="C168" i="66"/>
  <c r="B168" i="66"/>
  <c r="A168" i="66"/>
  <c r="F167" i="66"/>
  <c r="D167" i="66"/>
  <c r="I167" i="66" s="1"/>
  <c r="C167" i="66"/>
  <c r="B167" i="66"/>
  <c r="A167" i="66"/>
  <c r="F166" i="66"/>
  <c r="D166" i="66"/>
  <c r="I166" i="66" s="1"/>
  <c r="C166" i="66"/>
  <c r="B166" i="66"/>
  <c r="A166" i="66"/>
  <c r="F165" i="66"/>
  <c r="D165" i="66"/>
  <c r="C165" i="66"/>
  <c r="B165" i="66"/>
  <c r="A165" i="66"/>
  <c r="F164" i="66"/>
  <c r="D164" i="66"/>
  <c r="C164" i="66"/>
  <c r="B164" i="66"/>
  <c r="A164" i="66"/>
  <c r="F163" i="66"/>
  <c r="D163" i="66"/>
  <c r="C163" i="66"/>
  <c r="B163" i="66"/>
  <c r="A163" i="66"/>
  <c r="F162" i="66"/>
  <c r="D162" i="66"/>
  <c r="I162" i="66" s="1"/>
  <c r="C162" i="66"/>
  <c r="B162" i="66"/>
  <c r="A162" i="66"/>
  <c r="F161" i="66"/>
  <c r="D161" i="66"/>
  <c r="I161" i="66" s="1"/>
  <c r="C161" i="66"/>
  <c r="B161" i="66"/>
  <c r="A161" i="66"/>
  <c r="F160" i="66"/>
  <c r="D160" i="66"/>
  <c r="I160" i="66" s="1"/>
  <c r="C160" i="66"/>
  <c r="B160" i="66"/>
  <c r="A160" i="66"/>
  <c r="F159" i="66"/>
  <c r="D159" i="66"/>
  <c r="I159" i="66" s="1"/>
  <c r="C159" i="66"/>
  <c r="B159" i="66"/>
  <c r="A159" i="66"/>
  <c r="F158" i="66"/>
  <c r="D158" i="66"/>
  <c r="C158" i="66"/>
  <c r="B158" i="66"/>
  <c r="A158" i="66"/>
  <c r="F157" i="66"/>
  <c r="D157" i="66"/>
  <c r="C157" i="66"/>
  <c r="B157" i="66"/>
  <c r="A157" i="66"/>
  <c r="D147" i="66"/>
  <c r="B147" i="66"/>
  <c r="A147" i="66"/>
  <c r="D146" i="66"/>
  <c r="B146" i="66"/>
  <c r="G146" i="66" s="1"/>
  <c r="A146" i="66"/>
  <c r="D145" i="66"/>
  <c r="B145" i="66"/>
  <c r="G145" i="66" s="1"/>
  <c r="A145" i="66"/>
  <c r="D144" i="66"/>
  <c r="B144" i="66"/>
  <c r="A144" i="66"/>
  <c r="D143" i="66"/>
  <c r="B143" i="66"/>
  <c r="A143" i="66"/>
  <c r="D142" i="66"/>
  <c r="B142" i="66"/>
  <c r="G142" i="66" s="1"/>
  <c r="A142" i="66"/>
  <c r="D141" i="66"/>
  <c r="B141" i="66"/>
  <c r="G141" i="66" s="1"/>
  <c r="A141" i="66"/>
  <c r="D140" i="66"/>
  <c r="B140" i="66"/>
  <c r="G140" i="66" s="1"/>
  <c r="A140" i="66"/>
  <c r="D139" i="66"/>
  <c r="B139" i="66"/>
  <c r="G139" i="66" s="1"/>
  <c r="A139" i="66"/>
  <c r="D138" i="66"/>
  <c r="B138" i="66"/>
  <c r="A138" i="66"/>
  <c r="D137" i="66"/>
  <c r="B137" i="66"/>
  <c r="A137" i="66"/>
  <c r="D136" i="66"/>
  <c r="B136" i="66"/>
  <c r="A136" i="66"/>
  <c r="D135" i="66"/>
  <c r="B135" i="66"/>
  <c r="A135" i="66"/>
  <c r="D134" i="66"/>
  <c r="B134" i="66"/>
  <c r="G134" i="66" s="1"/>
  <c r="A134" i="66"/>
  <c r="D133" i="66"/>
  <c r="B133" i="66"/>
  <c r="A133" i="66"/>
  <c r="D132" i="66"/>
  <c r="B132" i="66"/>
  <c r="G132" i="66" s="1"/>
  <c r="A132" i="66"/>
  <c r="D131" i="66"/>
  <c r="B131" i="66"/>
  <c r="G131" i="66" s="1"/>
  <c r="A131" i="66"/>
  <c r="D130" i="66"/>
  <c r="B130" i="66"/>
  <c r="G130" i="66" s="1"/>
  <c r="A130" i="66"/>
  <c r="D129" i="66"/>
  <c r="B129" i="66"/>
  <c r="G129" i="66" s="1"/>
  <c r="A129" i="66"/>
  <c r="D128" i="66"/>
  <c r="B128" i="66"/>
  <c r="A128" i="66"/>
  <c r="D127" i="66"/>
  <c r="B127" i="66"/>
  <c r="A127" i="66"/>
  <c r="D126" i="66"/>
  <c r="B126" i="66"/>
  <c r="G126" i="66" s="1"/>
  <c r="A126" i="66"/>
  <c r="D125" i="66"/>
  <c r="B125" i="66"/>
  <c r="A125" i="66"/>
  <c r="D124" i="66"/>
  <c r="B124" i="66"/>
  <c r="A124" i="66"/>
  <c r="D123" i="66"/>
  <c r="B123" i="66"/>
  <c r="G123" i="66" s="1"/>
  <c r="A123" i="66"/>
  <c r="D122" i="66"/>
  <c r="B122" i="66"/>
  <c r="G122" i="66" s="1"/>
  <c r="A122" i="66"/>
  <c r="D121" i="66"/>
  <c r="B121" i="66"/>
  <c r="A121" i="66"/>
  <c r="D120" i="66"/>
  <c r="B120" i="66"/>
  <c r="A120" i="66"/>
  <c r="D119" i="66"/>
  <c r="B119" i="66"/>
  <c r="A119" i="66"/>
  <c r="D118" i="66"/>
  <c r="B118" i="66"/>
  <c r="A118" i="66"/>
  <c r="D117" i="66"/>
  <c r="B117" i="66"/>
  <c r="A117" i="66"/>
  <c r="D116" i="66"/>
  <c r="B116" i="66"/>
  <c r="G116" i="66" s="1"/>
  <c r="A116" i="66"/>
  <c r="D115" i="66"/>
  <c r="B115" i="66"/>
  <c r="G115" i="66" s="1"/>
  <c r="A115" i="66"/>
  <c r="D114" i="66"/>
  <c r="B114" i="66"/>
  <c r="G114" i="66" s="1"/>
  <c r="A114" i="66"/>
  <c r="D113" i="66"/>
  <c r="B113" i="66"/>
  <c r="G113" i="66" s="1"/>
  <c r="A113" i="66"/>
  <c r="D112" i="66"/>
  <c r="B112" i="66"/>
  <c r="G112" i="66" s="1"/>
  <c r="A112" i="66"/>
  <c r="D111" i="66"/>
  <c r="B111" i="66"/>
  <c r="A111" i="66"/>
  <c r="D110" i="66"/>
  <c r="B110" i="66"/>
  <c r="G110" i="66" s="1"/>
  <c r="A110" i="66"/>
  <c r="D109" i="66"/>
  <c r="B109" i="66"/>
  <c r="A109" i="66"/>
  <c r="D108" i="66"/>
  <c r="B108" i="66"/>
  <c r="G108" i="66" s="1"/>
  <c r="A108" i="66"/>
  <c r="D107" i="66"/>
  <c r="B107" i="66"/>
  <c r="G107" i="66" s="1"/>
  <c r="A107" i="66"/>
  <c r="D106" i="66"/>
  <c r="B106" i="66"/>
  <c r="G106" i="66" s="1"/>
  <c r="A106" i="66"/>
  <c r="D105" i="66"/>
  <c r="B105" i="66"/>
  <c r="A105" i="66"/>
  <c r="D104" i="66"/>
  <c r="B104" i="66"/>
  <c r="A104" i="66"/>
  <c r="D103" i="66"/>
  <c r="B103" i="66"/>
  <c r="A103" i="66"/>
  <c r="D102" i="66"/>
  <c r="B102" i="66"/>
  <c r="G102" i="66" s="1"/>
  <c r="A102" i="66"/>
  <c r="D101" i="66"/>
  <c r="B101" i="66"/>
  <c r="A101" i="66"/>
  <c r="D100" i="66"/>
  <c r="B100" i="66"/>
  <c r="G100" i="66" s="1"/>
  <c r="A100" i="66"/>
  <c r="D99" i="66"/>
  <c r="B99" i="66"/>
  <c r="G99" i="66" s="1"/>
  <c r="A99" i="66"/>
  <c r="D98" i="66"/>
  <c r="B98" i="66"/>
  <c r="G98" i="66" s="1"/>
  <c r="A98" i="66"/>
  <c r="D97" i="66"/>
  <c r="B97" i="66"/>
  <c r="A97" i="66"/>
  <c r="D96" i="66"/>
  <c r="B96" i="66"/>
  <c r="A96" i="66"/>
  <c r="D95" i="66"/>
  <c r="B95" i="66"/>
  <c r="A95" i="66"/>
  <c r="D94" i="66"/>
  <c r="B94" i="66"/>
  <c r="A94" i="66"/>
  <c r="B93" i="66"/>
  <c r="D85" i="66"/>
  <c r="B85" i="66"/>
  <c r="G85" i="66" s="1"/>
  <c r="A85" i="66"/>
  <c r="D84" i="66"/>
  <c r="E84" i="66" s="1"/>
  <c r="B84" i="66"/>
  <c r="A84" i="66"/>
  <c r="D83" i="66"/>
  <c r="B83" i="66"/>
  <c r="A83" i="66"/>
  <c r="D82" i="66"/>
  <c r="B82" i="66"/>
  <c r="A82" i="66"/>
  <c r="D81" i="66"/>
  <c r="B81" i="66"/>
  <c r="G81" i="66" s="1"/>
  <c r="A81" i="66"/>
  <c r="D80" i="66"/>
  <c r="B80" i="66"/>
  <c r="G80" i="66" s="1"/>
  <c r="A80" i="66"/>
  <c r="D79" i="66"/>
  <c r="B79" i="66"/>
  <c r="G79" i="66" s="1"/>
  <c r="A79" i="66"/>
  <c r="D78" i="66"/>
  <c r="B78" i="66"/>
  <c r="G78" i="66" s="1"/>
  <c r="A78" i="66"/>
  <c r="D77" i="66"/>
  <c r="B77" i="66"/>
  <c r="A77" i="66"/>
  <c r="D76" i="66"/>
  <c r="E76" i="66" s="1"/>
  <c r="B76" i="66"/>
  <c r="A76" i="66"/>
  <c r="D75" i="66"/>
  <c r="B75" i="66"/>
  <c r="G75" i="66" s="1"/>
  <c r="A75" i="66"/>
  <c r="D74" i="66"/>
  <c r="B74" i="66"/>
  <c r="A74" i="66"/>
  <c r="D73" i="66"/>
  <c r="B73" i="66"/>
  <c r="F73" i="66" s="1"/>
  <c r="A73" i="66"/>
  <c r="D72" i="66"/>
  <c r="B72" i="66"/>
  <c r="A72" i="66"/>
  <c r="D71" i="66"/>
  <c r="B71" i="66"/>
  <c r="A71" i="66"/>
  <c r="D70" i="66"/>
  <c r="B70" i="66"/>
  <c r="G70" i="66" s="1"/>
  <c r="A70" i="66"/>
  <c r="D69" i="66"/>
  <c r="B69" i="66"/>
  <c r="G69" i="66" s="1"/>
  <c r="A69" i="66"/>
  <c r="D68" i="66"/>
  <c r="B68" i="66"/>
  <c r="G68" i="66" s="1"/>
  <c r="A68" i="66"/>
  <c r="D67" i="66"/>
  <c r="B67" i="66"/>
  <c r="F67" i="66" s="1"/>
  <c r="A67" i="66"/>
  <c r="D66" i="66"/>
  <c r="B66" i="66"/>
  <c r="G66" i="66" s="1"/>
  <c r="A66" i="66"/>
  <c r="D65" i="66"/>
  <c r="B65" i="66"/>
  <c r="G65" i="66" s="1"/>
  <c r="A65" i="66"/>
  <c r="D64" i="66"/>
  <c r="B64" i="66"/>
  <c r="G64" i="66" s="1"/>
  <c r="A64" i="66"/>
  <c r="D63" i="66"/>
  <c r="B63" i="66"/>
  <c r="G63" i="66" s="1"/>
  <c r="A63" i="66"/>
  <c r="D62" i="66"/>
  <c r="B62" i="66"/>
  <c r="G62" i="66" s="1"/>
  <c r="A62" i="66"/>
  <c r="D61" i="66"/>
  <c r="B61" i="66"/>
  <c r="G61" i="66" s="1"/>
  <c r="A61" i="66"/>
  <c r="D60" i="66"/>
  <c r="B60" i="66"/>
  <c r="G60" i="66" s="1"/>
  <c r="A60" i="66"/>
  <c r="D59" i="66"/>
  <c r="B59" i="66"/>
  <c r="E59" i="66" s="1"/>
  <c r="A59" i="66"/>
  <c r="D58" i="66"/>
  <c r="B58" i="66"/>
  <c r="G58" i="66" s="1"/>
  <c r="A58" i="66"/>
  <c r="D57" i="66"/>
  <c r="B57" i="66"/>
  <c r="G57" i="66" s="1"/>
  <c r="A57" i="66"/>
  <c r="D56" i="66"/>
  <c r="B56" i="66"/>
  <c r="G56" i="66" s="1"/>
  <c r="A56" i="66"/>
  <c r="D55" i="66"/>
  <c r="B55" i="66"/>
  <c r="A55" i="66"/>
  <c r="D54" i="66"/>
  <c r="B54" i="66"/>
  <c r="A54" i="66"/>
  <c r="D53" i="66"/>
  <c r="B53" i="66"/>
  <c r="G53" i="66" s="1"/>
  <c r="A53" i="66"/>
  <c r="D52" i="66"/>
  <c r="B52" i="66"/>
  <c r="A52" i="66"/>
  <c r="D51" i="66"/>
  <c r="B51" i="66"/>
  <c r="A51" i="66"/>
  <c r="D50" i="66"/>
  <c r="B50" i="66"/>
  <c r="A50" i="66"/>
  <c r="D49" i="66"/>
  <c r="B49" i="66"/>
  <c r="A49" i="66"/>
  <c r="D48" i="66"/>
  <c r="B48" i="66"/>
  <c r="G48" i="66" s="1"/>
  <c r="A48" i="66"/>
  <c r="D47" i="66"/>
  <c r="B47" i="66"/>
  <c r="A47" i="66"/>
  <c r="D46" i="66"/>
  <c r="B46" i="66"/>
  <c r="G46" i="66" s="1"/>
  <c r="A46" i="66"/>
  <c r="D45" i="66"/>
  <c r="B45" i="66"/>
  <c r="G45" i="66" s="1"/>
  <c r="A45" i="66"/>
  <c r="D44" i="66"/>
  <c r="B44" i="66"/>
  <c r="G44" i="66" s="1"/>
  <c r="A44" i="66"/>
  <c r="D43" i="66"/>
  <c r="B43" i="66"/>
  <c r="F43" i="66" s="1"/>
  <c r="A43" i="66"/>
  <c r="D42" i="66"/>
  <c r="E42" i="66" s="1"/>
  <c r="B42" i="66"/>
  <c r="G42" i="66" s="1"/>
  <c r="A42" i="66"/>
  <c r="D41" i="66"/>
  <c r="B41" i="66"/>
  <c r="F41" i="66" s="1"/>
  <c r="A41" i="66"/>
  <c r="D40" i="66"/>
  <c r="B40" i="66"/>
  <c r="G40" i="66" s="1"/>
  <c r="A40" i="66"/>
  <c r="D39" i="66"/>
  <c r="B39" i="66"/>
  <c r="G39" i="66" s="1"/>
  <c r="A39" i="66"/>
  <c r="D38" i="66"/>
  <c r="B38" i="66"/>
  <c r="G38" i="66" s="1"/>
  <c r="A38" i="66"/>
  <c r="D37" i="66"/>
  <c r="B37" i="66"/>
  <c r="G37" i="66" s="1"/>
  <c r="A37" i="66"/>
  <c r="D36" i="66"/>
  <c r="B36" i="66"/>
  <c r="A36" i="66"/>
  <c r="D35" i="66"/>
  <c r="B35" i="66"/>
  <c r="A35" i="66"/>
  <c r="D34" i="66"/>
  <c r="E34" i="66" s="1"/>
  <c r="B34" i="66"/>
  <c r="G34" i="66" s="1"/>
  <c r="A34" i="66"/>
  <c r="D33" i="66"/>
  <c r="B33" i="66"/>
  <c r="F33" i="66" s="1"/>
  <c r="A33" i="66"/>
  <c r="D32" i="66"/>
  <c r="B32" i="66"/>
  <c r="G32" i="66" s="1"/>
  <c r="A32" i="66"/>
  <c r="D31" i="66"/>
  <c r="B31" i="66"/>
  <c r="A31" i="66"/>
  <c r="D235" i="65"/>
  <c r="F196" i="65"/>
  <c r="D196" i="65"/>
  <c r="C196" i="65"/>
  <c r="B196" i="65"/>
  <c r="A196" i="65"/>
  <c r="F195" i="65"/>
  <c r="D195" i="65"/>
  <c r="C195" i="65"/>
  <c r="B195" i="65"/>
  <c r="A195" i="65"/>
  <c r="F194" i="65"/>
  <c r="D194" i="65"/>
  <c r="C194" i="65"/>
  <c r="B194" i="65"/>
  <c r="A194" i="65"/>
  <c r="F193" i="65"/>
  <c r="I193" i="65"/>
  <c r="D193" i="65"/>
  <c r="C193" i="65"/>
  <c r="B193" i="65"/>
  <c r="A193" i="65"/>
  <c r="F192" i="65"/>
  <c r="D192" i="65"/>
  <c r="I192" i="65" s="1"/>
  <c r="C192" i="65"/>
  <c r="B192" i="65"/>
  <c r="A192" i="65"/>
  <c r="F191" i="65"/>
  <c r="D191" i="65"/>
  <c r="I191" i="65" s="1"/>
  <c r="C191" i="65"/>
  <c r="B191" i="65"/>
  <c r="A191" i="65"/>
  <c r="F190" i="65"/>
  <c r="D190" i="65"/>
  <c r="I190" i="65" s="1"/>
  <c r="C190" i="65"/>
  <c r="B190" i="65"/>
  <c r="A190" i="65"/>
  <c r="F189" i="65"/>
  <c r="D189" i="65"/>
  <c r="C189" i="65"/>
  <c r="B189" i="65"/>
  <c r="A189" i="65"/>
  <c r="F188" i="65"/>
  <c r="D188" i="65"/>
  <c r="C188" i="65"/>
  <c r="B188" i="65"/>
  <c r="A188" i="65"/>
  <c r="F187" i="65"/>
  <c r="D187" i="65"/>
  <c r="C187" i="65"/>
  <c r="B187" i="65"/>
  <c r="A187" i="65"/>
  <c r="F186" i="65"/>
  <c r="D186" i="65"/>
  <c r="C186" i="65"/>
  <c r="B186" i="65"/>
  <c r="A186" i="65"/>
  <c r="F185" i="65"/>
  <c r="D185" i="65"/>
  <c r="I185" i="65" s="1"/>
  <c r="C185" i="65"/>
  <c r="B185" i="65"/>
  <c r="A185" i="65"/>
  <c r="F184" i="65"/>
  <c r="D184" i="65"/>
  <c r="I184" i="65" s="1"/>
  <c r="C184" i="65"/>
  <c r="B184" i="65"/>
  <c r="A184" i="65"/>
  <c r="F183" i="65"/>
  <c r="D183" i="65"/>
  <c r="I183" i="65" s="1"/>
  <c r="C183" i="65"/>
  <c r="B183" i="65"/>
  <c r="A183" i="65"/>
  <c r="F182" i="65"/>
  <c r="D182" i="65"/>
  <c r="I182" i="65" s="1"/>
  <c r="C182" i="65"/>
  <c r="B182" i="65"/>
  <c r="A182" i="65"/>
  <c r="F181" i="65"/>
  <c r="D181" i="65"/>
  <c r="C181" i="65"/>
  <c r="B181" i="65"/>
  <c r="A181" i="65"/>
  <c r="F180" i="65"/>
  <c r="D180" i="65"/>
  <c r="C180" i="65"/>
  <c r="B180" i="65"/>
  <c r="A180" i="65"/>
  <c r="F179" i="65"/>
  <c r="D179" i="65"/>
  <c r="C179" i="65"/>
  <c r="B179" i="65"/>
  <c r="A179" i="65"/>
  <c r="F178" i="65"/>
  <c r="D178" i="65"/>
  <c r="C178" i="65"/>
  <c r="B178" i="65"/>
  <c r="A178" i="65"/>
  <c r="F177" i="65"/>
  <c r="D177" i="65"/>
  <c r="I177" i="65" s="1"/>
  <c r="C177" i="65"/>
  <c r="B177" i="65"/>
  <c r="A177" i="65"/>
  <c r="F176" i="65"/>
  <c r="D176" i="65"/>
  <c r="C176" i="65"/>
  <c r="B176" i="65"/>
  <c r="A176" i="65"/>
  <c r="F175" i="65"/>
  <c r="D175" i="65"/>
  <c r="I175" i="65" s="1"/>
  <c r="C175" i="65"/>
  <c r="B175" i="65"/>
  <c r="A175" i="65"/>
  <c r="F174" i="65"/>
  <c r="D174" i="65"/>
  <c r="C174" i="65"/>
  <c r="B174" i="65"/>
  <c r="A174" i="65"/>
  <c r="F173" i="65"/>
  <c r="D173" i="65"/>
  <c r="C173" i="65"/>
  <c r="B173" i="65"/>
  <c r="A173" i="65"/>
  <c r="F172" i="65"/>
  <c r="D172" i="65"/>
  <c r="C172" i="65"/>
  <c r="B172" i="65"/>
  <c r="A172" i="65"/>
  <c r="F171" i="65"/>
  <c r="D171" i="65"/>
  <c r="C171" i="65"/>
  <c r="B171" i="65"/>
  <c r="A171" i="65"/>
  <c r="F170" i="65"/>
  <c r="D170" i="65"/>
  <c r="C170" i="65"/>
  <c r="B170" i="65"/>
  <c r="A170" i="65"/>
  <c r="F169" i="65"/>
  <c r="D169" i="65"/>
  <c r="I169" i="65" s="1"/>
  <c r="C169" i="65"/>
  <c r="B169" i="65"/>
  <c r="A169" i="65"/>
  <c r="F168" i="65"/>
  <c r="D168" i="65"/>
  <c r="H168" i="65" s="1"/>
  <c r="C168" i="65"/>
  <c r="B168" i="65"/>
  <c r="A168" i="65"/>
  <c r="F167" i="65"/>
  <c r="D167" i="65"/>
  <c r="C167" i="65"/>
  <c r="B167" i="65"/>
  <c r="A167" i="65"/>
  <c r="F166" i="65"/>
  <c r="D166" i="65"/>
  <c r="I166" i="65" s="1"/>
  <c r="C166" i="65"/>
  <c r="B166" i="65"/>
  <c r="A166" i="65"/>
  <c r="F165" i="65"/>
  <c r="D165" i="65"/>
  <c r="C165" i="65"/>
  <c r="B165" i="65"/>
  <c r="A165" i="65"/>
  <c r="F164" i="65"/>
  <c r="D164" i="65"/>
  <c r="C164" i="65"/>
  <c r="B164" i="65"/>
  <c r="A164" i="65"/>
  <c r="F163" i="65"/>
  <c r="D163" i="65"/>
  <c r="C163" i="65"/>
  <c r="B163" i="65"/>
  <c r="A163" i="65"/>
  <c r="F162" i="65"/>
  <c r="D162" i="65"/>
  <c r="C162" i="65"/>
  <c r="B162" i="65"/>
  <c r="A162" i="65"/>
  <c r="F161" i="65"/>
  <c r="D161" i="65"/>
  <c r="I161" i="65" s="1"/>
  <c r="C161" i="65"/>
  <c r="B161" i="65"/>
  <c r="A161" i="65"/>
  <c r="F160" i="65"/>
  <c r="D160" i="65"/>
  <c r="I160" i="65" s="1"/>
  <c r="C160" i="65"/>
  <c r="B160" i="65"/>
  <c r="A160" i="65"/>
  <c r="F159" i="65"/>
  <c r="D159" i="65"/>
  <c r="C159" i="65"/>
  <c r="B159" i="65"/>
  <c r="A159" i="65"/>
  <c r="F158" i="65"/>
  <c r="D158" i="65"/>
  <c r="C158" i="65"/>
  <c r="B158" i="65"/>
  <c r="A158" i="65"/>
  <c r="F157" i="65"/>
  <c r="D157" i="65"/>
  <c r="C157" i="65"/>
  <c r="B157" i="65"/>
  <c r="A157" i="65"/>
  <c r="D147" i="65"/>
  <c r="B147" i="65"/>
  <c r="G147" i="65" s="1"/>
  <c r="A147" i="65"/>
  <c r="D146" i="65"/>
  <c r="B146" i="65"/>
  <c r="G146" i="65" s="1"/>
  <c r="A146" i="65"/>
  <c r="D145" i="65"/>
  <c r="B145" i="65"/>
  <c r="G145" i="65" s="1"/>
  <c r="A145" i="65"/>
  <c r="D144" i="65"/>
  <c r="B144" i="65"/>
  <c r="A144" i="65"/>
  <c r="D143" i="65"/>
  <c r="B143" i="65"/>
  <c r="A143" i="65"/>
  <c r="D142" i="65"/>
  <c r="B142" i="65"/>
  <c r="A142" i="65"/>
  <c r="D141" i="65"/>
  <c r="B141" i="65"/>
  <c r="A141" i="65"/>
  <c r="D140" i="65"/>
  <c r="B140" i="65"/>
  <c r="A140" i="65"/>
  <c r="D139" i="65"/>
  <c r="B139" i="65"/>
  <c r="A139" i="65"/>
  <c r="D138" i="65"/>
  <c r="B138" i="65"/>
  <c r="G138" i="65" s="1"/>
  <c r="A138" i="65"/>
  <c r="D137" i="65"/>
  <c r="B137" i="65"/>
  <c r="A137" i="65"/>
  <c r="D136" i="65"/>
  <c r="E136" i="65" s="1"/>
  <c r="B136" i="65"/>
  <c r="A136" i="65"/>
  <c r="D135" i="65"/>
  <c r="B135" i="65"/>
  <c r="A135" i="65"/>
  <c r="D134" i="65"/>
  <c r="B134" i="65"/>
  <c r="A134" i="65"/>
  <c r="D133" i="65"/>
  <c r="B133" i="65"/>
  <c r="A133" i="65"/>
  <c r="D132" i="65"/>
  <c r="B132" i="65"/>
  <c r="A132" i="65"/>
  <c r="D131" i="65"/>
  <c r="G131" i="65"/>
  <c r="B131" i="65"/>
  <c r="A131" i="65"/>
  <c r="D130" i="65"/>
  <c r="B130" i="65"/>
  <c r="G130" i="65" s="1"/>
  <c r="A130" i="65"/>
  <c r="D129" i="65"/>
  <c r="B129" i="65"/>
  <c r="A129" i="65"/>
  <c r="D128" i="65"/>
  <c r="B128" i="65"/>
  <c r="A128" i="65"/>
  <c r="D127" i="65"/>
  <c r="B127" i="65"/>
  <c r="A127" i="65"/>
  <c r="D126" i="65"/>
  <c r="B126" i="65"/>
  <c r="A126" i="65"/>
  <c r="D125" i="65"/>
  <c r="B125" i="65"/>
  <c r="A125" i="65"/>
  <c r="D124" i="65"/>
  <c r="B124" i="65"/>
  <c r="A124" i="65"/>
  <c r="D123" i="65"/>
  <c r="B123" i="65"/>
  <c r="G123" i="65" s="1"/>
  <c r="A123" i="65"/>
  <c r="D122" i="65"/>
  <c r="B122" i="65"/>
  <c r="G122" i="65" s="1"/>
  <c r="A122" i="65"/>
  <c r="D121" i="65"/>
  <c r="F121" i="65" s="1"/>
  <c r="B121" i="65"/>
  <c r="A121" i="65"/>
  <c r="D120" i="65"/>
  <c r="B120" i="65"/>
  <c r="A120" i="65"/>
  <c r="D119" i="65"/>
  <c r="B119" i="65"/>
  <c r="A119" i="65"/>
  <c r="D118" i="65"/>
  <c r="B118" i="65"/>
  <c r="A118" i="65"/>
  <c r="D117" i="65"/>
  <c r="B117" i="65"/>
  <c r="G117" i="65" s="1"/>
  <c r="A117" i="65"/>
  <c r="D116" i="65"/>
  <c r="B116" i="65"/>
  <c r="A116" i="65"/>
  <c r="D115" i="65"/>
  <c r="B115" i="65"/>
  <c r="F115" i="65" s="1"/>
  <c r="A115" i="65"/>
  <c r="D114" i="65"/>
  <c r="B114" i="65"/>
  <c r="G114" i="65" s="1"/>
  <c r="A114" i="65"/>
  <c r="D113" i="65"/>
  <c r="B113" i="65"/>
  <c r="F113" i="65" s="1"/>
  <c r="A113" i="65"/>
  <c r="D112" i="65"/>
  <c r="B112" i="65"/>
  <c r="A112" i="65"/>
  <c r="D111" i="65"/>
  <c r="B111" i="65"/>
  <c r="A111" i="65"/>
  <c r="D110" i="65"/>
  <c r="B110" i="65"/>
  <c r="A110" i="65"/>
  <c r="D109" i="65"/>
  <c r="B109" i="65"/>
  <c r="A109" i="65"/>
  <c r="D108" i="65"/>
  <c r="B108" i="65"/>
  <c r="A108" i="65"/>
  <c r="D107" i="65"/>
  <c r="G107" i="65"/>
  <c r="B107" i="65"/>
  <c r="A107" i="65"/>
  <c r="D106" i="65"/>
  <c r="B106" i="65"/>
  <c r="G106" i="65" s="1"/>
  <c r="A106" i="65"/>
  <c r="D105" i="65"/>
  <c r="B105" i="65"/>
  <c r="A105" i="65"/>
  <c r="D104" i="65"/>
  <c r="B104" i="65"/>
  <c r="E104" i="65" s="1"/>
  <c r="A104" i="65"/>
  <c r="D103" i="65"/>
  <c r="B103" i="65"/>
  <c r="A103" i="65"/>
  <c r="D102" i="65"/>
  <c r="B102" i="65"/>
  <c r="A102" i="65"/>
  <c r="D101" i="65"/>
  <c r="B101" i="65"/>
  <c r="A101" i="65"/>
  <c r="D100" i="65"/>
  <c r="B100" i="65"/>
  <c r="A100" i="65"/>
  <c r="D99" i="65"/>
  <c r="B99" i="65"/>
  <c r="A99" i="65"/>
  <c r="D98" i="65"/>
  <c r="B98" i="65"/>
  <c r="G98" i="65" s="1"/>
  <c r="A98" i="65"/>
  <c r="D97" i="65"/>
  <c r="B97" i="65"/>
  <c r="A97" i="65"/>
  <c r="D96" i="65"/>
  <c r="B96" i="65"/>
  <c r="A96" i="65"/>
  <c r="D95" i="65"/>
  <c r="B95" i="65"/>
  <c r="A95" i="65"/>
  <c r="D94" i="65"/>
  <c r="B94" i="65"/>
  <c r="F94" i="65" s="1"/>
  <c r="A94" i="65"/>
  <c r="B93" i="65"/>
  <c r="D85" i="65"/>
  <c r="B85" i="65"/>
  <c r="G85" i="65" s="1"/>
  <c r="A85" i="65"/>
  <c r="D84" i="65"/>
  <c r="B84" i="65"/>
  <c r="G84" i="65" s="1"/>
  <c r="A84" i="65"/>
  <c r="D83" i="65"/>
  <c r="B83" i="65"/>
  <c r="G83" i="65" s="1"/>
  <c r="A83" i="65"/>
  <c r="D82" i="65"/>
  <c r="B82" i="65"/>
  <c r="G82" i="65" s="1"/>
  <c r="A82" i="65"/>
  <c r="D81" i="65"/>
  <c r="B81" i="65"/>
  <c r="A81" i="65"/>
  <c r="D80" i="65"/>
  <c r="B80" i="65"/>
  <c r="G80" i="65" s="1"/>
  <c r="A80" i="65"/>
  <c r="D79" i="65"/>
  <c r="F79" i="65"/>
  <c r="B79" i="65"/>
  <c r="A79" i="65"/>
  <c r="D78" i="65"/>
  <c r="B78" i="65"/>
  <c r="G78" i="65" s="1"/>
  <c r="A78" i="65"/>
  <c r="D77" i="65"/>
  <c r="B77" i="65"/>
  <c r="A77" i="65"/>
  <c r="D76" i="65"/>
  <c r="B76" i="65"/>
  <c r="A76" i="65"/>
  <c r="D75" i="65"/>
  <c r="B75" i="65"/>
  <c r="A75" i="65"/>
  <c r="D74" i="65"/>
  <c r="B74" i="65"/>
  <c r="A74" i="65"/>
  <c r="D73" i="65"/>
  <c r="B73" i="65"/>
  <c r="G73" i="65" s="1"/>
  <c r="A73" i="65"/>
  <c r="D72" i="65"/>
  <c r="B72" i="65"/>
  <c r="F72" i="65" s="1"/>
  <c r="A72" i="65"/>
  <c r="D71" i="65"/>
  <c r="B71" i="65"/>
  <c r="A71" i="65"/>
  <c r="D70" i="65"/>
  <c r="B70" i="65"/>
  <c r="G70" i="65" s="1"/>
  <c r="A70" i="65"/>
  <c r="D69" i="65"/>
  <c r="B69" i="65"/>
  <c r="G69" i="65" s="1"/>
  <c r="A69" i="65"/>
  <c r="D68" i="65"/>
  <c r="B68" i="65"/>
  <c r="A68" i="65"/>
  <c r="D67" i="65"/>
  <c r="B67" i="65"/>
  <c r="A67" i="65"/>
  <c r="D66" i="65"/>
  <c r="B66" i="65"/>
  <c r="G66" i="65" s="1"/>
  <c r="A66" i="65"/>
  <c r="D65" i="65"/>
  <c r="B65" i="65"/>
  <c r="A65" i="65"/>
  <c r="D64" i="65"/>
  <c r="B64" i="65"/>
  <c r="G64" i="65" s="1"/>
  <c r="A64" i="65"/>
  <c r="D63" i="65"/>
  <c r="B63" i="65"/>
  <c r="A63" i="65"/>
  <c r="D62" i="65"/>
  <c r="B62" i="65"/>
  <c r="G62" i="65" s="1"/>
  <c r="A62" i="65"/>
  <c r="D61" i="65"/>
  <c r="B61" i="65"/>
  <c r="A61" i="65"/>
  <c r="D60" i="65"/>
  <c r="B60" i="65"/>
  <c r="G60" i="65" s="1"/>
  <c r="A60" i="65"/>
  <c r="D59" i="65"/>
  <c r="B59" i="65"/>
  <c r="G59" i="65" s="1"/>
  <c r="A59" i="65"/>
  <c r="D58" i="65"/>
  <c r="B58" i="65"/>
  <c r="A58" i="65"/>
  <c r="D57" i="65"/>
  <c r="B57" i="65"/>
  <c r="G57" i="65" s="1"/>
  <c r="A57" i="65"/>
  <c r="D56" i="65"/>
  <c r="B56" i="65"/>
  <c r="A56" i="65"/>
  <c r="D55" i="65"/>
  <c r="B55" i="65"/>
  <c r="G55" i="65" s="1"/>
  <c r="A55" i="65"/>
  <c r="D54" i="65"/>
  <c r="B54" i="65"/>
  <c r="A54" i="65"/>
  <c r="D53" i="65"/>
  <c r="B53" i="65"/>
  <c r="F53" i="65" s="1"/>
  <c r="A53" i="65"/>
  <c r="D52" i="65"/>
  <c r="B52" i="65"/>
  <c r="A52" i="65"/>
  <c r="D51" i="65"/>
  <c r="B51" i="65"/>
  <c r="A51" i="65"/>
  <c r="D50" i="65"/>
  <c r="B50" i="65"/>
  <c r="A50" i="65"/>
  <c r="D49" i="65"/>
  <c r="B49" i="65"/>
  <c r="A49" i="65"/>
  <c r="D48" i="65"/>
  <c r="B48" i="65"/>
  <c r="A48" i="65"/>
  <c r="D47" i="65"/>
  <c r="B47" i="65"/>
  <c r="A47" i="65"/>
  <c r="D46" i="65"/>
  <c r="B46" i="65"/>
  <c r="G46" i="65" s="1"/>
  <c r="A46" i="65"/>
  <c r="D45" i="65"/>
  <c r="B45" i="65"/>
  <c r="A45" i="65"/>
  <c r="D44" i="65"/>
  <c r="B44" i="65"/>
  <c r="A44" i="65"/>
  <c r="D43" i="65"/>
  <c r="B43" i="65"/>
  <c r="G43" i="65" s="1"/>
  <c r="A43" i="65"/>
  <c r="D42" i="65"/>
  <c r="B42" i="65"/>
  <c r="G42" i="65" s="1"/>
  <c r="A42" i="65"/>
  <c r="D41" i="65"/>
  <c r="B41" i="65"/>
  <c r="G41" i="65" s="1"/>
  <c r="A41" i="65"/>
  <c r="D40" i="65"/>
  <c r="B40" i="65"/>
  <c r="A40" i="65"/>
  <c r="D39" i="65"/>
  <c r="B39" i="65"/>
  <c r="G39" i="65" s="1"/>
  <c r="A39" i="65"/>
  <c r="D38" i="65"/>
  <c r="B38" i="65"/>
  <c r="A38" i="65"/>
  <c r="D37" i="65"/>
  <c r="B37" i="65"/>
  <c r="A37" i="65"/>
  <c r="D36" i="65"/>
  <c r="B36" i="65"/>
  <c r="A36" i="65"/>
  <c r="D35" i="65"/>
  <c r="B35" i="65"/>
  <c r="G35" i="65" s="1"/>
  <c r="A35" i="65"/>
  <c r="D34" i="65"/>
  <c r="B34" i="65"/>
  <c r="G34" i="65" s="1"/>
  <c r="A34" i="65"/>
  <c r="D33" i="65"/>
  <c r="B33" i="65"/>
  <c r="G33" i="65" s="1"/>
  <c r="A33" i="65"/>
  <c r="D32" i="65"/>
  <c r="B32" i="65"/>
  <c r="G32" i="65" s="1"/>
  <c r="A32" i="65"/>
  <c r="D31" i="65"/>
  <c r="B31" i="65"/>
  <c r="A31" i="65"/>
  <c r="D235" i="64"/>
  <c r="G206" i="64"/>
  <c r="F196" i="64"/>
  <c r="D196" i="64"/>
  <c r="C196" i="64"/>
  <c r="B196" i="64"/>
  <c r="A196" i="64"/>
  <c r="F195" i="64"/>
  <c r="D195" i="64"/>
  <c r="C195" i="64"/>
  <c r="B195" i="64"/>
  <c r="A195" i="64"/>
  <c r="F194" i="64"/>
  <c r="D194" i="64"/>
  <c r="C194" i="64"/>
  <c r="B194" i="64"/>
  <c r="A194" i="64"/>
  <c r="F193" i="64"/>
  <c r="D193" i="64"/>
  <c r="I193" i="64" s="1"/>
  <c r="C193" i="64"/>
  <c r="B193" i="64"/>
  <c r="A193" i="64"/>
  <c r="F192" i="64"/>
  <c r="D192" i="64"/>
  <c r="C192" i="64"/>
  <c r="B192" i="64"/>
  <c r="A192" i="64"/>
  <c r="F191" i="64"/>
  <c r="D191" i="64"/>
  <c r="C191" i="64"/>
  <c r="B191" i="64"/>
  <c r="A191" i="64"/>
  <c r="F190" i="64"/>
  <c r="D190" i="64"/>
  <c r="C190" i="64"/>
  <c r="B190" i="64"/>
  <c r="A190" i="64"/>
  <c r="F189" i="64"/>
  <c r="D189" i="64"/>
  <c r="C189" i="64"/>
  <c r="B189" i="64"/>
  <c r="A189" i="64"/>
  <c r="F188" i="64"/>
  <c r="D188" i="64"/>
  <c r="C188" i="64"/>
  <c r="B188" i="64"/>
  <c r="A188" i="64"/>
  <c r="F187" i="64"/>
  <c r="D187" i="64"/>
  <c r="C187" i="64"/>
  <c r="B187" i="64"/>
  <c r="A187" i="64"/>
  <c r="F186" i="64"/>
  <c r="D186" i="64"/>
  <c r="C186" i="64"/>
  <c r="B186" i="64"/>
  <c r="A186" i="64"/>
  <c r="F185" i="64"/>
  <c r="D185" i="64"/>
  <c r="I185" i="64" s="1"/>
  <c r="C185" i="64"/>
  <c r="B185" i="64"/>
  <c r="A185" i="64"/>
  <c r="F184" i="64"/>
  <c r="D184" i="64"/>
  <c r="C184" i="64"/>
  <c r="B184" i="64"/>
  <c r="A184" i="64"/>
  <c r="F183" i="64"/>
  <c r="D183" i="64"/>
  <c r="C183" i="64"/>
  <c r="B183" i="64"/>
  <c r="A183" i="64"/>
  <c r="F182" i="64"/>
  <c r="D182" i="64"/>
  <c r="C182" i="64"/>
  <c r="B182" i="64"/>
  <c r="A182" i="64"/>
  <c r="F181" i="64"/>
  <c r="D181" i="64"/>
  <c r="C181" i="64"/>
  <c r="B181" i="64"/>
  <c r="A181" i="64"/>
  <c r="F180" i="64"/>
  <c r="D180" i="64"/>
  <c r="C180" i="64"/>
  <c r="B180" i="64"/>
  <c r="A180" i="64"/>
  <c r="F179" i="64"/>
  <c r="D179" i="64"/>
  <c r="C179" i="64"/>
  <c r="B179" i="64"/>
  <c r="A179" i="64"/>
  <c r="F178" i="64"/>
  <c r="D178" i="64"/>
  <c r="C178" i="64"/>
  <c r="B178" i="64"/>
  <c r="A178" i="64"/>
  <c r="F177" i="64"/>
  <c r="D177" i="64"/>
  <c r="C177" i="64"/>
  <c r="B177" i="64"/>
  <c r="A177" i="64"/>
  <c r="F176" i="64"/>
  <c r="D176" i="64"/>
  <c r="C176" i="64"/>
  <c r="B176" i="64"/>
  <c r="A176" i="64"/>
  <c r="F175" i="64"/>
  <c r="D175" i="64"/>
  <c r="C175" i="64"/>
  <c r="B175" i="64"/>
  <c r="A175" i="64"/>
  <c r="F174" i="64"/>
  <c r="D174" i="64"/>
  <c r="C174" i="64"/>
  <c r="B174" i="64"/>
  <c r="A174" i="64"/>
  <c r="F173" i="64"/>
  <c r="D173" i="64"/>
  <c r="C173" i="64"/>
  <c r="B173" i="64"/>
  <c r="A173" i="64"/>
  <c r="F172" i="64"/>
  <c r="D172" i="64"/>
  <c r="C172" i="64"/>
  <c r="B172" i="64"/>
  <c r="A172" i="64"/>
  <c r="F171" i="64"/>
  <c r="D171" i="64"/>
  <c r="C171" i="64"/>
  <c r="B171" i="64"/>
  <c r="A171" i="64"/>
  <c r="F170" i="64"/>
  <c r="D170" i="64"/>
  <c r="C170" i="64"/>
  <c r="B170" i="64"/>
  <c r="A170" i="64"/>
  <c r="F169" i="64"/>
  <c r="D169" i="64"/>
  <c r="I169" i="64" s="1"/>
  <c r="C169" i="64"/>
  <c r="B169" i="64"/>
  <c r="A169" i="64"/>
  <c r="F168" i="64"/>
  <c r="D168" i="64"/>
  <c r="C168" i="64"/>
  <c r="B168" i="64"/>
  <c r="A168" i="64"/>
  <c r="F167" i="64"/>
  <c r="D167" i="64"/>
  <c r="C167" i="64"/>
  <c r="B167" i="64"/>
  <c r="A167" i="64"/>
  <c r="F166" i="64"/>
  <c r="D166" i="64"/>
  <c r="C166" i="64"/>
  <c r="B166" i="64"/>
  <c r="A166" i="64"/>
  <c r="F165" i="64"/>
  <c r="D165" i="64"/>
  <c r="C165" i="64"/>
  <c r="B165" i="64"/>
  <c r="A165" i="64"/>
  <c r="F164" i="64"/>
  <c r="D164" i="64"/>
  <c r="C164" i="64"/>
  <c r="B164" i="64"/>
  <c r="A164" i="64"/>
  <c r="F163" i="64"/>
  <c r="D163" i="64"/>
  <c r="C163" i="64"/>
  <c r="B163" i="64"/>
  <c r="A163" i="64"/>
  <c r="F162" i="64"/>
  <c r="D162" i="64"/>
  <c r="C162" i="64"/>
  <c r="B162" i="64"/>
  <c r="A162" i="64"/>
  <c r="F161" i="64"/>
  <c r="D161" i="64"/>
  <c r="C161" i="64"/>
  <c r="B161" i="64"/>
  <c r="A161" i="64"/>
  <c r="F160" i="64"/>
  <c r="D160" i="64"/>
  <c r="C160" i="64"/>
  <c r="B160" i="64"/>
  <c r="A160" i="64"/>
  <c r="F159" i="64"/>
  <c r="D159" i="64"/>
  <c r="C159" i="64"/>
  <c r="B159" i="64"/>
  <c r="A159" i="64"/>
  <c r="F158" i="64"/>
  <c r="D158" i="64"/>
  <c r="C158" i="64"/>
  <c r="B158" i="64"/>
  <c r="A158" i="64"/>
  <c r="F157" i="64"/>
  <c r="D157" i="64"/>
  <c r="C157" i="64"/>
  <c r="B157" i="64"/>
  <c r="A157" i="64"/>
  <c r="D147" i="64"/>
  <c r="B147" i="64"/>
  <c r="A147" i="64"/>
  <c r="D146" i="64"/>
  <c r="B146" i="64"/>
  <c r="A146" i="64"/>
  <c r="D145" i="64"/>
  <c r="B145" i="64"/>
  <c r="A145" i="64"/>
  <c r="D144" i="64"/>
  <c r="B144" i="64"/>
  <c r="A144" i="64"/>
  <c r="D143" i="64"/>
  <c r="B143" i="64"/>
  <c r="A143" i="64"/>
  <c r="D142" i="64"/>
  <c r="B142" i="64"/>
  <c r="A142" i="64"/>
  <c r="D141" i="64"/>
  <c r="B141" i="64"/>
  <c r="A141" i="64"/>
  <c r="D140" i="64"/>
  <c r="B140" i="64"/>
  <c r="A140" i="64"/>
  <c r="D139" i="64"/>
  <c r="B139" i="64"/>
  <c r="A139" i="64"/>
  <c r="D138" i="64"/>
  <c r="B138" i="64"/>
  <c r="A138" i="64"/>
  <c r="D137" i="64"/>
  <c r="B137" i="64"/>
  <c r="A137" i="64"/>
  <c r="D136" i="64"/>
  <c r="B136" i="64"/>
  <c r="A136" i="64"/>
  <c r="D135" i="64"/>
  <c r="B135" i="64"/>
  <c r="A135" i="64"/>
  <c r="D134" i="64"/>
  <c r="B134" i="64"/>
  <c r="A134" i="64"/>
  <c r="D133" i="64"/>
  <c r="G133" i="64"/>
  <c r="B133" i="64"/>
  <c r="A133" i="64"/>
  <c r="D132" i="64"/>
  <c r="B132" i="64"/>
  <c r="A132" i="64"/>
  <c r="D131" i="64"/>
  <c r="B131" i="64"/>
  <c r="A131" i="64"/>
  <c r="D130" i="64"/>
  <c r="B130" i="64"/>
  <c r="A130" i="64"/>
  <c r="D129" i="64"/>
  <c r="B129" i="64"/>
  <c r="A129" i="64"/>
  <c r="D128" i="64"/>
  <c r="B128" i="64"/>
  <c r="A128" i="64"/>
  <c r="D127" i="64"/>
  <c r="B127" i="64"/>
  <c r="A127" i="64"/>
  <c r="D126" i="64"/>
  <c r="B126" i="64"/>
  <c r="A126" i="64"/>
  <c r="D125" i="64"/>
  <c r="B125" i="64"/>
  <c r="A125" i="64"/>
  <c r="D124" i="64"/>
  <c r="B124" i="64"/>
  <c r="A124" i="64"/>
  <c r="D123" i="64"/>
  <c r="B123" i="64"/>
  <c r="A123" i="64"/>
  <c r="D122" i="64"/>
  <c r="B122" i="64"/>
  <c r="A122" i="64"/>
  <c r="D121" i="64"/>
  <c r="B121" i="64"/>
  <c r="A121" i="64"/>
  <c r="D120" i="64"/>
  <c r="B120" i="64"/>
  <c r="A120" i="64"/>
  <c r="D119" i="64"/>
  <c r="B119" i="64"/>
  <c r="A119" i="64"/>
  <c r="D118" i="64"/>
  <c r="B118" i="64"/>
  <c r="A118" i="64"/>
  <c r="D117" i="64"/>
  <c r="B117" i="64"/>
  <c r="A117" i="64"/>
  <c r="D116" i="64"/>
  <c r="B116" i="64"/>
  <c r="A116" i="64"/>
  <c r="D115" i="64"/>
  <c r="B115" i="64"/>
  <c r="A115" i="64"/>
  <c r="D114" i="64"/>
  <c r="B114" i="64"/>
  <c r="A114" i="64"/>
  <c r="D113" i="64"/>
  <c r="B113" i="64"/>
  <c r="A113" i="64"/>
  <c r="D112" i="64"/>
  <c r="B112" i="64"/>
  <c r="A112" i="64"/>
  <c r="D111" i="64"/>
  <c r="B111" i="64"/>
  <c r="A111" i="64"/>
  <c r="D110" i="64"/>
  <c r="B110" i="64"/>
  <c r="A110" i="64"/>
  <c r="D109" i="64"/>
  <c r="B109" i="64"/>
  <c r="A109" i="64"/>
  <c r="D108" i="64"/>
  <c r="B108" i="64"/>
  <c r="G108" i="64" s="1"/>
  <c r="A108" i="64"/>
  <c r="D107" i="64"/>
  <c r="B107" i="64"/>
  <c r="G107" i="64" s="1"/>
  <c r="A107" i="64"/>
  <c r="D106" i="64"/>
  <c r="B106" i="64"/>
  <c r="A106" i="64"/>
  <c r="D105" i="64"/>
  <c r="B105" i="64"/>
  <c r="A105" i="64"/>
  <c r="D104" i="64"/>
  <c r="B104" i="64"/>
  <c r="A104" i="64"/>
  <c r="D103" i="64"/>
  <c r="B103" i="64"/>
  <c r="A103" i="64"/>
  <c r="D102" i="64"/>
  <c r="B102" i="64"/>
  <c r="A102" i="64"/>
  <c r="D101" i="64"/>
  <c r="B101" i="64"/>
  <c r="A101" i="64"/>
  <c r="D100" i="64"/>
  <c r="B100" i="64"/>
  <c r="A100" i="64"/>
  <c r="D99" i="64"/>
  <c r="B99" i="64"/>
  <c r="G99" i="64" s="1"/>
  <c r="A99" i="64"/>
  <c r="D98" i="64"/>
  <c r="B98" i="64"/>
  <c r="G98" i="64" s="1"/>
  <c r="A98" i="64"/>
  <c r="D97" i="64"/>
  <c r="B97" i="64"/>
  <c r="A97" i="64"/>
  <c r="D96" i="64"/>
  <c r="B96" i="64"/>
  <c r="A96" i="64"/>
  <c r="D95" i="64"/>
  <c r="B95" i="64"/>
  <c r="G95" i="64" s="1"/>
  <c r="A95" i="64"/>
  <c r="D94" i="64"/>
  <c r="B94" i="64"/>
  <c r="A94" i="64"/>
  <c r="B93" i="64"/>
  <c r="D85" i="64"/>
  <c r="B85" i="64"/>
  <c r="A85" i="64"/>
  <c r="D84" i="64"/>
  <c r="B84" i="64"/>
  <c r="A84" i="64"/>
  <c r="D83" i="64"/>
  <c r="B83" i="64"/>
  <c r="A83" i="64"/>
  <c r="D82" i="64"/>
  <c r="B82" i="64"/>
  <c r="A82" i="64"/>
  <c r="D81" i="64"/>
  <c r="B81" i="64"/>
  <c r="A81" i="64"/>
  <c r="D80" i="64"/>
  <c r="B80" i="64"/>
  <c r="A80" i="64"/>
  <c r="D79" i="64"/>
  <c r="B79" i="64"/>
  <c r="A79" i="64"/>
  <c r="D78" i="64"/>
  <c r="B78" i="64"/>
  <c r="A78" i="64"/>
  <c r="D77" i="64"/>
  <c r="B77" i="64"/>
  <c r="A77" i="64"/>
  <c r="D76" i="64"/>
  <c r="B76" i="64"/>
  <c r="A76" i="64"/>
  <c r="D75" i="64"/>
  <c r="B75" i="64"/>
  <c r="A75" i="64"/>
  <c r="D74" i="64"/>
  <c r="B74" i="64"/>
  <c r="G74" i="64" s="1"/>
  <c r="A74" i="64"/>
  <c r="D73" i="64"/>
  <c r="B73" i="64"/>
  <c r="G73" i="64" s="1"/>
  <c r="A73" i="64"/>
  <c r="D72" i="64"/>
  <c r="B72" i="64"/>
  <c r="G72" i="64" s="1"/>
  <c r="A72" i="64"/>
  <c r="D71" i="64"/>
  <c r="B71" i="64"/>
  <c r="A71" i="64"/>
  <c r="D70" i="64"/>
  <c r="B70" i="64"/>
  <c r="A70" i="64"/>
  <c r="D69" i="64"/>
  <c r="B69" i="64"/>
  <c r="A69" i="64"/>
  <c r="D68" i="64"/>
  <c r="B68" i="64"/>
  <c r="A68" i="64"/>
  <c r="D67" i="64"/>
  <c r="B67" i="64"/>
  <c r="A67" i="64"/>
  <c r="D66" i="64"/>
  <c r="B66" i="64"/>
  <c r="A66" i="64"/>
  <c r="D65" i="64"/>
  <c r="B65" i="64"/>
  <c r="A65" i="64"/>
  <c r="D64" i="64"/>
  <c r="B64" i="64"/>
  <c r="A64" i="64"/>
  <c r="D63" i="64"/>
  <c r="B63" i="64"/>
  <c r="A63" i="64"/>
  <c r="D62" i="64"/>
  <c r="B62" i="64"/>
  <c r="G62" i="64" s="1"/>
  <c r="A62" i="64"/>
  <c r="D61" i="64"/>
  <c r="B61" i="64"/>
  <c r="G61" i="64" s="1"/>
  <c r="A61" i="64"/>
  <c r="D60" i="64"/>
  <c r="B60" i="64"/>
  <c r="A60" i="64"/>
  <c r="D59" i="64"/>
  <c r="B59" i="64"/>
  <c r="A59" i="64"/>
  <c r="D58" i="64"/>
  <c r="B58" i="64"/>
  <c r="G58" i="64" s="1"/>
  <c r="A58" i="64"/>
  <c r="D57" i="64"/>
  <c r="B57" i="64"/>
  <c r="A57" i="64"/>
  <c r="D56" i="64"/>
  <c r="B56" i="64"/>
  <c r="G56" i="64" s="1"/>
  <c r="A56" i="64"/>
  <c r="D55" i="64"/>
  <c r="B55" i="64"/>
  <c r="A55" i="64"/>
  <c r="D54" i="64"/>
  <c r="B54" i="64"/>
  <c r="G54" i="64" s="1"/>
  <c r="A54" i="64"/>
  <c r="D53" i="64"/>
  <c r="B53" i="64"/>
  <c r="A53" i="64"/>
  <c r="D52" i="64"/>
  <c r="B52" i="64"/>
  <c r="G52" i="64" s="1"/>
  <c r="A52" i="64"/>
  <c r="D51" i="64"/>
  <c r="B51" i="64"/>
  <c r="A51" i="64"/>
  <c r="D50" i="64"/>
  <c r="B50" i="64"/>
  <c r="A50" i="64"/>
  <c r="D49" i="64"/>
  <c r="B49" i="64"/>
  <c r="A49" i="64"/>
  <c r="D48" i="64"/>
  <c r="B48" i="64"/>
  <c r="G48" i="64" s="1"/>
  <c r="A48" i="64"/>
  <c r="D47" i="64"/>
  <c r="B47" i="64"/>
  <c r="A47" i="64"/>
  <c r="D46" i="64"/>
  <c r="B46" i="64"/>
  <c r="A46" i="64"/>
  <c r="D45" i="64"/>
  <c r="B45" i="64"/>
  <c r="A45" i="64"/>
  <c r="D44" i="64"/>
  <c r="B44" i="64"/>
  <c r="A44" i="64"/>
  <c r="D43" i="64"/>
  <c r="B43" i="64"/>
  <c r="A43" i="64"/>
  <c r="D42" i="64"/>
  <c r="B42" i="64"/>
  <c r="G42" i="64" s="1"/>
  <c r="A42" i="64"/>
  <c r="D41" i="64"/>
  <c r="B41" i="64"/>
  <c r="A41" i="64"/>
  <c r="D40" i="64"/>
  <c r="B40" i="64"/>
  <c r="G40" i="64" s="1"/>
  <c r="A40" i="64"/>
  <c r="D39" i="64"/>
  <c r="B39" i="64"/>
  <c r="A39" i="64"/>
  <c r="D38" i="64"/>
  <c r="B38" i="64"/>
  <c r="G38" i="64" s="1"/>
  <c r="A38" i="64"/>
  <c r="D37" i="64"/>
  <c r="B37" i="64"/>
  <c r="A37" i="64"/>
  <c r="D36" i="64"/>
  <c r="B36" i="64"/>
  <c r="A36" i="64"/>
  <c r="D35" i="64"/>
  <c r="B35" i="64"/>
  <c r="G35" i="64" s="1"/>
  <c r="A35" i="64"/>
  <c r="D34" i="64"/>
  <c r="B34" i="64"/>
  <c r="A34" i="64"/>
  <c r="D33" i="64"/>
  <c r="B33" i="64"/>
  <c r="A33" i="64"/>
  <c r="D32" i="64"/>
  <c r="B32" i="64"/>
  <c r="A32" i="64"/>
  <c r="D31" i="64"/>
  <c r="B31" i="64"/>
  <c r="A31" i="64"/>
  <c r="F206" i="63"/>
  <c r="H206" i="63"/>
  <c r="D235" i="63"/>
  <c r="F196" i="63"/>
  <c r="D196" i="63"/>
  <c r="C196" i="63"/>
  <c r="B196" i="63"/>
  <c r="A196" i="63"/>
  <c r="F195" i="63"/>
  <c r="D195" i="63"/>
  <c r="C195" i="63"/>
  <c r="B195" i="63"/>
  <c r="A195" i="63"/>
  <c r="F194" i="63"/>
  <c r="D194" i="63"/>
  <c r="C194" i="63"/>
  <c r="B194" i="63"/>
  <c r="A194" i="63"/>
  <c r="F193" i="63"/>
  <c r="D193" i="63"/>
  <c r="C193" i="63"/>
  <c r="B193" i="63"/>
  <c r="A193" i="63"/>
  <c r="F192" i="63"/>
  <c r="D192" i="63"/>
  <c r="I192" i="63" s="1"/>
  <c r="C192" i="63"/>
  <c r="B192" i="63"/>
  <c r="A192" i="63"/>
  <c r="F191" i="63"/>
  <c r="D191" i="63"/>
  <c r="I191" i="63" s="1"/>
  <c r="C191" i="63"/>
  <c r="B191" i="63"/>
  <c r="A191" i="63"/>
  <c r="F190" i="63"/>
  <c r="D190" i="63"/>
  <c r="I190" i="63" s="1"/>
  <c r="C190" i="63"/>
  <c r="B190" i="63"/>
  <c r="A190" i="63"/>
  <c r="F189" i="63"/>
  <c r="D189" i="63"/>
  <c r="I189" i="63" s="1"/>
  <c r="C189" i="63"/>
  <c r="B189" i="63"/>
  <c r="A189" i="63"/>
  <c r="F188" i="63"/>
  <c r="D188" i="63"/>
  <c r="I188" i="63" s="1"/>
  <c r="C188" i="63"/>
  <c r="B188" i="63"/>
  <c r="A188" i="63"/>
  <c r="F187" i="63"/>
  <c r="D187" i="63"/>
  <c r="C187" i="63"/>
  <c r="B187" i="63"/>
  <c r="A187" i="63"/>
  <c r="F186" i="63"/>
  <c r="D186" i="63"/>
  <c r="C186" i="63"/>
  <c r="B186" i="63"/>
  <c r="A186" i="63"/>
  <c r="F185" i="63"/>
  <c r="D185" i="63"/>
  <c r="G185" i="63" s="1"/>
  <c r="C185" i="63"/>
  <c r="B185" i="63"/>
  <c r="A185" i="63"/>
  <c r="F184" i="63"/>
  <c r="D184" i="63"/>
  <c r="I184" i="63" s="1"/>
  <c r="C184" i="63"/>
  <c r="B184" i="63"/>
  <c r="A184" i="63"/>
  <c r="F183" i="63"/>
  <c r="D183" i="63"/>
  <c r="C183" i="63"/>
  <c r="B183" i="63"/>
  <c r="A183" i="63"/>
  <c r="F182" i="63"/>
  <c r="D182" i="63"/>
  <c r="C182" i="63"/>
  <c r="B182" i="63"/>
  <c r="A182" i="63"/>
  <c r="F181" i="63"/>
  <c r="D181" i="63"/>
  <c r="C181" i="63"/>
  <c r="B181" i="63"/>
  <c r="A181" i="63"/>
  <c r="F180" i="63"/>
  <c r="D180" i="63"/>
  <c r="C180" i="63"/>
  <c r="B180" i="63"/>
  <c r="A180" i="63"/>
  <c r="F179" i="63"/>
  <c r="D179" i="63"/>
  <c r="G179" i="63" s="1"/>
  <c r="C179" i="63"/>
  <c r="B179" i="63"/>
  <c r="A179" i="63"/>
  <c r="F178" i="63"/>
  <c r="D178" i="63"/>
  <c r="C178" i="63"/>
  <c r="B178" i="63"/>
  <c r="A178" i="63"/>
  <c r="F177" i="63"/>
  <c r="D177" i="63"/>
  <c r="C177" i="63"/>
  <c r="B177" i="63"/>
  <c r="A177" i="63"/>
  <c r="F176" i="63"/>
  <c r="D176" i="63"/>
  <c r="I176" i="63" s="1"/>
  <c r="C176" i="63"/>
  <c r="B176" i="63"/>
  <c r="A176" i="63"/>
  <c r="F175" i="63"/>
  <c r="D175" i="63"/>
  <c r="I175" i="63" s="1"/>
  <c r="C175" i="63"/>
  <c r="B175" i="63"/>
  <c r="A175" i="63"/>
  <c r="F174" i="63"/>
  <c r="D174" i="63"/>
  <c r="I174" i="63" s="1"/>
  <c r="C174" i="63"/>
  <c r="B174" i="63"/>
  <c r="A174" i="63"/>
  <c r="F173" i="63"/>
  <c r="D173" i="63"/>
  <c r="C173" i="63"/>
  <c r="B173" i="63"/>
  <c r="A173" i="63"/>
  <c r="F172" i="63"/>
  <c r="D172" i="63"/>
  <c r="C172" i="63"/>
  <c r="B172" i="63"/>
  <c r="A172" i="63"/>
  <c r="F171" i="63"/>
  <c r="D171" i="63"/>
  <c r="C171" i="63"/>
  <c r="B171" i="63"/>
  <c r="A171" i="63"/>
  <c r="F170" i="63"/>
  <c r="D170" i="63"/>
  <c r="C170" i="63"/>
  <c r="B170" i="63"/>
  <c r="A170" i="63"/>
  <c r="F169" i="63"/>
  <c r="D169" i="63"/>
  <c r="C169" i="63"/>
  <c r="B169" i="63"/>
  <c r="A169" i="63"/>
  <c r="F168" i="63"/>
  <c r="D168" i="63"/>
  <c r="I168" i="63" s="1"/>
  <c r="C168" i="63"/>
  <c r="B168" i="63"/>
  <c r="A168" i="63"/>
  <c r="F167" i="63"/>
  <c r="D167" i="63"/>
  <c r="C167" i="63"/>
  <c r="B167" i="63"/>
  <c r="A167" i="63"/>
  <c r="F166" i="63"/>
  <c r="D166" i="63"/>
  <c r="C166" i="63"/>
  <c r="B166" i="63"/>
  <c r="A166" i="63"/>
  <c r="F165" i="63"/>
  <c r="D165" i="63"/>
  <c r="C165" i="63"/>
  <c r="B165" i="63"/>
  <c r="A165" i="63"/>
  <c r="F164" i="63"/>
  <c r="D164" i="63"/>
  <c r="C164" i="63"/>
  <c r="B164" i="63"/>
  <c r="A164" i="63"/>
  <c r="F163" i="63"/>
  <c r="D163" i="63"/>
  <c r="G163" i="63" s="1"/>
  <c r="C163" i="63"/>
  <c r="B163" i="63"/>
  <c r="A163" i="63"/>
  <c r="F162" i="63"/>
  <c r="D162" i="63"/>
  <c r="C162" i="63"/>
  <c r="B162" i="63"/>
  <c r="A162" i="63"/>
  <c r="F161" i="63"/>
  <c r="D161" i="63"/>
  <c r="C161" i="63"/>
  <c r="B161" i="63"/>
  <c r="A161" i="63"/>
  <c r="F160" i="63"/>
  <c r="D160" i="63"/>
  <c r="H160" i="63" s="1"/>
  <c r="C160" i="63"/>
  <c r="B160" i="63"/>
  <c r="A160" i="63"/>
  <c r="F159" i="63"/>
  <c r="D159" i="63"/>
  <c r="I159" i="63" s="1"/>
  <c r="C159" i="63"/>
  <c r="B159" i="63"/>
  <c r="A159" i="63"/>
  <c r="F158" i="63"/>
  <c r="D158" i="63"/>
  <c r="C158" i="63"/>
  <c r="B158" i="63"/>
  <c r="A158" i="63"/>
  <c r="F157" i="63"/>
  <c r="D157" i="63"/>
  <c r="C157" i="63"/>
  <c r="B157" i="63"/>
  <c r="A157" i="63"/>
  <c r="D147" i="63"/>
  <c r="B147" i="63"/>
  <c r="A147" i="63"/>
  <c r="D146" i="63"/>
  <c r="B146" i="63"/>
  <c r="A146" i="63"/>
  <c r="D145" i="63"/>
  <c r="B145" i="63"/>
  <c r="G145" i="63" s="1"/>
  <c r="A145" i="63"/>
  <c r="D144" i="63"/>
  <c r="B144" i="63"/>
  <c r="A144" i="63"/>
  <c r="D143" i="63"/>
  <c r="B143" i="63"/>
  <c r="A143" i="63"/>
  <c r="D142" i="63"/>
  <c r="B142" i="63"/>
  <c r="A142" i="63"/>
  <c r="D141" i="63"/>
  <c r="B141" i="63"/>
  <c r="G141" i="63" s="1"/>
  <c r="A141" i="63"/>
  <c r="D140" i="63"/>
  <c r="B140" i="63"/>
  <c r="G140" i="63" s="1"/>
  <c r="A140" i="63"/>
  <c r="D139" i="63"/>
  <c r="B139" i="63"/>
  <c r="F139" i="63" s="1"/>
  <c r="A139" i="63"/>
  <c r="D138" i="63"/>
  <c r="B138" i="63"/>
  <c r="A138" i="63"/>
  <c r="D137" i="63"/>
  <c r="B137" i="63"/>
  <c r="A137" i="63"/>
  <c r="D136" i="63"/>
  <c r="B136" i="63"/>
  <c r="A136" i="63"/>
  <c r="D135" i="63"/>
  <c r="B135" i="63"/>
  <c r="A135" i="63"/>
  <c r="D134" i="63"/>
  <c r="B134" i="63"/>
  <c r="A134" i="63"/>
  <c r="D133" i="63"/>
  <c r="B133" i="63"/>
  <c r="E133" i="63" s="1"/>
  <c r="A133" i="63"/>
  <c r="D132" i="63"/>
  <c r="B132" i="63"/>
  <c r="G132" i="63" s="1"/>
  <c r="A132" i="63"/>
  <c r="D131" i="63"/>
  <c r="B131" i="63"/>
  <c r="G131" i="63" s="1"/>
  <c r="A131" i="63"/>
  <c r="D130" i="63"/>
  <c r="B130" i="63"/>
  <c r="G130" i="63" s="1"/>
  <c r="A130" i="63"/>
  <c r="D129" i="63"/>
  <c r="B129" i="63"/>
  <c r="A129" i="63"/>
  <c r="D128" i="63"/>
  <c r="B128" i="63"/>
  <c r="A128" i="63"/>
  <c r="D127" i="63"/>
  <c r="B127" i="63"/>
  <c r="A127" i="63"/>
  <c r="D126" i="63"/>
  <c r="B126" i="63"/>
  <c r="A126" i="63"/>
  <c r="D125" i="63"/>
  <c r="B125" i="63"/>
  <c r="A125" i="63"/>
  <c r="D124" i="63"/>
  <c r="B124" i="63"/>
  <c r="A124" i="63"/>
  <c r="D123" i="63"/>
  <c r="B123" i="63"/>
  <c r="G123" i="63" s="1"/>
  <c r="A123" i="63"/>
  <c r="D122" i="63"/>
  <c r="B122" i="63"/>
  <c r="A122" i="63"/>
  <c r="D121" i="63"/>
  <c r="B121" i="63"/>
  <c r="G121" i="63" s="1"/>
  <c r="A121" i="63"/>
  <c r="D120" i="63"/>
  <c r="B120" i="63"/>
  <c r="A120" i="63"/>
  <c r="D119" i="63"/>
  <c r="B119" i="63"/>
  <c r="G119" i="63" s="1"/>
  <c r="A119" i="63"/>
  <c r="D118" i="63"/>
  <c r="B118" i="63"/>
  <c r="G118" i="63" s="1"/>
  <c r="A118" i="63"/>
  <c r="D117" i="63"/>
  <c r="B117" i="63"/>
  <c r="A117" i="63"/>
  <c r="D116" i="63"/>
  <c r="B116" i="63"/>
  <c r="F116" i="63" s="1"/>
  <c r="A116" i="63"/>
  <c r="D115" i="63"/>
  <c r="B115" i="63"/>
  <c r="G115" i="63" s="1"/>
  <c r="A115" i="63"/>
  <c r="D114" i="63"/>
  <c r="B114" i="63"/>
  <c r="G114" i="63" s="1"/>
  <c r="A114" i="63"/>
  <c r="D113" i="63"/>
  <c r="B113" i="63"/>
  <c r="F113" i="63" s="1"/>
  <c r="A113" i="63"/>
  <c r="D112" i="63"/>
  <c r="B112" i="63"/>
  <c r="A112" i="63"/>
  <c r="D111" i="63"/>
  <c r="B111" i="63"/>
  <c r="A111" i="63"/>
  <c r="D110" i="63"/>
  <c r="B110" i="63"/>
  <c r="A110" i="63"/>
  <c r="D109" i="63"/>
  <c r="B109" i="63"/>
  <c r="A109" i="63"/>
  <c r="D108" i="63"/>
  <c r="B108" i="63"/>
  <c r="F108" i="63" s="1"/>
  <c r="A108" i="63"/>
  <c r="D107" i="63"/>
  <c r="B107" i="63"/>
  <c r="A107" i="63"/>
  <c r="D106" i="63"/>
  <c r="B106" i="63"/>
  <c r="F106" i="63" s="1"/>
  <c r="A106" i="63"/>
  <c r="D105" i="63"/>
  <c r="B105" i="63"/>
  <c r="G105" i="63" s="1"/>
  <c r="A105" i="63"/>
  <c r="D104" i="63"/>
  <c r="B104" i="63"/>
  <c r="A104" i="63"/>
  <c r="D103" i="63"/>
  <c r="B103" i="63"/>
  <c r="G103" i="63" s="1"/>
  <c r="A103" i="63"/>
  <c r="D102" i="63"/>
  <c r="B102" i="63"/>
  <c r="A102" i="63"/>
  <c r="D101" i="63"/>
  <c r="B101" i="63"/>
  <c r="A101" i="63"/>
  <c r="D100" i="63"/>
  <c r="B100" i="63"/>
  <c r="G100" i="63" s="1"/>
  <c r="A100" i="63"/>
  <c r="D99" i="63"/>
  <c r="B99" i="63"/>
  <c r="G99" i="63" s="1"/>
  <c r="A99" i="63"/>
  <c r="D98" i="63"/>
  <c r="B98" i="63"/>
  <c r="A98" i="63"/>
  <c r="D97" i="63"/>
  <c r="B97" i="63"/>
  <c r="G97" i="63" s="1"/>
  <c r="A97" i="63"/>
  <c r="D96" i="63"/>
  <c r="B96" i="63"/>
  <c r="A96" i="63"/>
  <c r="D95" i="63"/>
  <c r="B95" i="63"/>
  <c r="G95" i="63" s="1"/>
  <c r="A95" i="63"/>
  <c r="D94" i="63"/>
  <c r="B94" i="63"/>
  <c r="G94" i="63" s="1"/>
  <c r="A94" i="63"/>
  <c r="B93" i="63"/>
  <c r="D85" i="63"/>
  <c r="B85" i="63"/>
  <c r="A85" i="63"/>
  <c r="D84" i="63"/>
  <c r="B84" i="63"/>
  <c r="A84" i="63"/>
  <c r="D83" i="63"/>
  <c r="B83" i="63"/>
  <c r="A83" i="63"/>
  <c r="D82" i="63"/>
  <c r="B82" i="63"/>
  <c r="E82" i="63" s="1"/>
  <c r="A82" i="63"/>
  <c r="D81" i="63"/>
  <c r="B81" i="63"/>
  <c r="E81" i="63" s="1"/>
  <c r="A81" i="63"/>
  <c r="D80" i="63"/>
  <c r="B80" i="63"/>
  <c r="G80" i="63" s="1"/>
  <c r="A80" i="63"/>
  <c r="D79" i="63"/>
  <c r="B79" i="63"/>
  <c r="G79" i="63" s="1"/>
  <c r="A79" i="63"/>
  <c r="D78" i="63"/>
  <c r="B78" i="63"/>
  <c r="F78" i="63" s="1"/>
  <c r="A78" i="63"/>
  <c r="D77" i="63"/>
  <c r="B77" i="63"/>
  <c r="G77" i="63" s="1"/>
  <c r="A77" i="63"/>
  <c r="D76" i="63"/>
  <c r="B76" i="63"/>
  <c r="A76" i="63"/>
  <c r="D75" i="63"/>
  <c r="B75" i="63"/>
  <c r="A75" i="63"/>
  <c r="D74" i="63"/>
  <c r="B74" i="63"/>
  <c r="A74" i="63"/>
  <c r="D73" i="63"/>
  <c r="B73" i="63"/>
  <c r="G73" i="63" s="1"/>
  <c r="A73" i="63"/>
  <c r="D72" i="63"/>
  <c r="B72" i="63"/>
  <c r="A72" i="63"/>
  <c r="D71" i="63"/>
  <c r="B71" i="63"/>
  <c r="A71" i="63"/>
  <c r="D70" i="63"/>
  <c r="B70" i="63"/>
  <c r="A70" i="63"/>
  <c r="D69" i="63"/>
  <c r="B69" i="63"/>
  <c r="E69" i="63" s="1"/>
  <c r="A69" i="63"/>
  <c r="D68" i="63"/>
  <c r="B68" i="63"/>
  <c r="A68" i="63"/>
  <c r="D67" i="63"/>
  <c r="B67" i="63"/>
  <c r="A67" i="63"/>
  <c r="D66" i="63"/>
  <c r="B66" i="63"/>
  <c r="A66" i="63"/>
  <c r="D65" i="63"/>
  <c r="B65" i="63"/>
  <c r="F65" i="63" s="1"/>
  <c r="A65" i="63"/>
  <c r="G64" i="63"/>
  <c r="D64" i="63"/>
  <c r="B64" i="63"/>
  <c r="A64" i="63"/>
  <c r="D63" i="63"/>
  <c r="B63" i="63"/>
  <c r="G63" i="63" s="1"/>
  <c r="A63" i="63"/>
  <c r="D62" i="63"/>
  <c r="B62" i="63"/>
  <c r="A62" i="63"/>
  <c r="D61" i="63"/>
  <c r="B61" i="63"/>
  <c r="A61" i="63"/>
  <c r="D60" i="63"/>
  <c r="B60" i="63"/>
  <c r="G60" i="63" s="1"/>
  <c r="A60" i="63"/>
  <c r="D59" i="63"/>
  <c r="B59" i="63"/>
  <c r="A59" i="63"/>
  <c r="D58" i="63"/>
  <c r="B58" i="63"/>
  <c r="A58" i="63"/>
  <c r="D57" i="63"/>
  <c r="B57" i="63"/>
  <c r="G57" i="63" s="1"/>
  <c r="A57" i="63"/>
  <c r="D56" i="63"/>
  <c r="B56" i="63"/>
  <c r="A56" i="63"/>
  <c r="D55" i="63"/>
  <c r="B55" i="63"/>
  <c r="A55" i="63"/>
  <c r="D54" i="63"/>
  <c r="B54" i="63"/>
  <c r="A54" i="63"/>
  <c r="D53" i="63"/>
  <c r="B53" i="63"/>
  <c r="G53" i="63" s="1"/>
  <c r="A53" i="63"/>
  <c r="D52" i="63"/>
  <c r="B52" i="63"/>
  <c r="A52" i="63"/>
  <c r="D51" i="63"/>
  <c r="B51" i="63"/>
  <c r="G51" i="63" s="1"/>
  <c r="A51" i="63"/>
  <c r="D50" i="63"/>
  <c r="B50" i="63"/>
  <c r="G50" i="63" s="1"/>
  <c r="A50" i="63"/>
  <c r="D49" i="63"/>
  <c r="B49" i="63"/>
  <c r="G49" i="63" s="1"/>
  <c r="A49" i="63"/>
  <c r="D48" i="63"/>
  <c r="B48" i="63"/>
  <c r="A48" i="63"/>
  <c r="D47" i="63"/>
  <c r="B47" i="63"/>
  <c r="A47" i="63"/>
  <c r="G46" i="63"/>
  <c r="D46" i="63"/>
  <c r="B46" i="63"/>
  <c r="A46" i="63"/>
  <c r="D45" i="63"/>
  <c r="B45" i="63"/>
  <c r="G45" i="63" s="1"/>
  <c r="A45" i="63"/>
  <c r="D44" i="63"/>
  <c r="B44" i="63"/>
  <c r="A44" i="63"/>
  <c r="D43" i="63"/>
  <c r="B43" i="63"/>
  <c r="A43" i="63"/>
  <c r="D42" i="63"/>
  <c r="B42" i="63"/>
  <c r="A42" i="63"/>
  <c r="D41" i="63"/>
  <c r="B41" i="63"/>
  <c r="A41" i="63"/>
  <c r="D40" i="63"/>
  <c r="B40" i="63"/>
  <c r="A40" i="63"/>
  <c r="D39" i="63"/>
  <c r="B39" i="63"/>
  <c r="A39" i="63"/>
  <c r="D38" i="63"/>
  <c r="B38" i="63"/>
  <c r="G38" i="63" s="1"/>
  <c r="A38" i="63"/>
  <c r="D37" i="63"/>
  <c r="B37" i="63"/>
  <c r="G37" i="63" s="1"/>
  <c r="A37" i="63"/>
  <c r="D36" i="63"/>
  <c r="B36" i="63"/>
  <c r="G36" i="63" s="1"/>
  <c r="A36" i="63"/>
  <c r="D35" i="63"/>
  <c r="B35" i="63"/>
  <c r="A35" i="63"/>
  <c r="D34" i="63"/>
  <c r="B34" i="63"/>
  <c r="G34" i="63" s="1"/>
  <c r="A34" i="63"/>
  <c r="D33" i="63"/>
  <c r="B33" i="63"/>
  <c r="A33" i="63"/>
  <c r="D32" i="63"/>
  <c r="B32" i="63"/>
  <c r="A32" i="63"/>
  <c r="D31" i="63"/>
  <c r="B31" i="63"/>
  <c r="A31" i="63"/>
  <c r="D235" i="62"/>
  <c r="H235" i="62" s="1"/>
  <c r="C236" i="62"/>
  <c r="F196" i="62"/>
  <c r="D196" i="62"/>
  <c r="C196" i="62"/>
  <c r="B196" i="62"/>
  <c r="A196" i="62"/>
  <c r="F195" i="62"/>
  <c r="D195" i="62"/>
  <c r="C195" i="62"/>
  <c r="B195" i="62"/>
  <c r="A195" i="62"/>
  <c r="F194" i="62"/>
  <c r="D194" i="62"/>
  <c r="C194" i="62"/>
  <c r="B194" i="62"/>
  <c r="A194" i="62"/>
  <c r="F193" i="62"/>
  <c r="H193" i="62" s="1"/>
  <c r="D193" i="62"/>
  <c r="C193" i="62"/>
  <c r="B193" i="62"/>
  <c r="A193" i="62"/>
  <c r="F192" i="62"/>
  <c r="D192" i="62"/>
  <c r="C192" i="62"/>
  <c r="B192" i="62"/>
  <c r="A192" i="62"/>
  <c r="F191" i="62"/>
  <c r="D191" i="62"/>
  <c r="H191" i="62" s="1"/>
  <c r="C191" i="62"/>
  <c r="B191" i="62"/>
  <c r="A191" i="62"/>
  <c r="F190" i="62"/>
  <c r="D190" i="62"/>
  <c r="I190" i="62" s="1"/>
  <c r="C190" i="62"/>
  <c r="B190" i="62"/>
  <c r="A190" i="62"/>
  <c r="F189" i="62"/>
  <c r="D189" i="62"/>
  <c r="C189" i="62"/>
  <c r="B189" i="62"/>
  <c r="A189" i="62"/>
  <c r="F188" i="62"/>
  <c r="D188" i="62"/>
  <c r="C188" i="62"/>
  <c r="B188" i="62"/>
  <c r="A188" i="62"/>
  <c r="F187" i="62"/>
  <c r="D187" i="62"/>
  <c r="C187" i="62"/>
  <c r="B187" i="62"/>
  <c r="A187" i="62"/>
  <c r="F186" i="62"/>
  <c r="D186" i="62"/>
  <c r="C186" i="62"/>
  <c r="B186" i="62"/>
  <c r="A186" i="62"/>
  <c r="F185" i="62"/>
  <c r="D185" i="62"/>
  <c r="I185" i="62" s="1"/>
  <c r="C185" i="62"/>
  <c r="B185" i="62"/>
  <c r="A185" i="62"/>
  <c r="F184" i="62"/>
  <c r="D184" i="62"/>
  <c r="C184" i="62"/>
  <c r="B184" i="62"/>
  <c r="A184" i="62"/>
  <c r="F183" i="62"/>
  <c r="D183" i="62"/>
  <c r="H183" i="62" s="1"/>
  <c r="C183" i="62"/>
  <c r="B183" i="62"/>
  <c r="A183" i="62"/>
  <c r="F182" i="62"/>
  <c r="D182" i="62"/>
  <c r="I182" i="62" s="1"/>
  <c r="C182" i="62"/>
  <c r="B182" i="62"/>
  <c r="A182" i="62"/>
  <c r="F181" i="62"/>
  <c r="D181" i="62"/>
  <c r="C181" i="62"/>
  <c r="B181" i="62"/>
  <c r="A181" i="62"/>
  <c r="F180" i="62"/>
  <c r="D180" i="62"/>
  <c r="C180" i="62"/>
  <c r="B180" i="62"/>
  <c r="A180" i="62"/>
  <c r="F179" i="62"/>
  <c r="G179" i="62" s="1"/>
  <c r="D179" i="62"/>
  <c r="C179" i="62"/>
  <c r="B179" i="62"/>
  <c r="A179" i="62"/>
  <c r="F178" i="62"/>
  <c r="D178" i="62"/>
  <c r="C178" i="62"/>
  <c r="B178" i="62"/>
  <c r="A178" i="62"/>
  <c r="F177" i="62"/>
  <c r="D177" i="62"/>
  <c r="I177" i="62" s="1"/>
  <c r="C177" i="62"/>
  <c r="B177" i="62"/>
  <c r="A177" i="62"/>
  <c r="F176" i="62"/>
  <c r="D176" i="62"/>
  <c r="H176" i="62" s="1"/>
  <c r="C176" i="62"/>
  <c r="B176" i="62"/>
  <c r="A176" i="62"/>
  <c r="F175" i="62"/>
  <c r="H175" i="62" s="1"/>
  <c r="D175" i="62"/>
  <c r="I175" i="62" s="1"/>
  <c r="C175" i="62"/>
  <c r="B175" i="62"/>
  <c r="A175" i="62"/>
  <c r="F174" i="62"/>
  <c r="D174" i="62"/>
  <c r="C174" i="62"/>
  <c r="B174" i="62"/>
  <c r="A174" i="62"/>
  <c r="F173" i="62"/>
  <c r="D173" i="62"/>
  <c r="C173" i="62"/>
  <c r="B173" i="62"/>
  <c r="A173" i="62"/>
  <c r="F172" i="62"/>
  <c r="D172" i="62"/>
  <c r="C172" i="62"/>
  <c r="B172" i="62"/>
  <c r="A172" i="62"/>
  <c r="F171" i="62"/>
  <c r="D171" i="62"/>
  <c r="C171" i="62"/>
  <c r="B171" i="62"/>
  <c r="A171" i="62"/>
  <c r="F170" i="62"/>
  <c r="D170" i="62"/>
  <c r="C170" i="62"/>
  <c r="B170" i="62"/>
  <c r="A170" i="62"/>
  <c r="F169" i="62"/>
  <c r="D169" i="62"/>
  <c r="C169" i="62"/>
  <c r="B169" i="62"/>
  <c r="A169" i="62"/>
  <c r="F168" i="62"/>
  <c r="D168" i="62"/>
  <c r="I168" i="62" s="1"/>
  <c r="C168" i="62"/>
  <c r="B168" i="62"/>
  <c r="A168" i="62"/>
  <c r="F167" i="62"/>
  <c r="D167" i="62"/>
  <c r="I167" i="62" s="1"/>
  <c r="C167" i="62"/>
  <c r="B167" i="62"/>
  <c r="A167" i="62"/>
  <c r="F166" i="62"/>
  <c r="D166" i="62"/>
  <c r="I166" i="62" s="1"/>
  <c r="C166" i="62"/>
  <c r="B166" i="62"/>
  <c r="A166" i="62"/>
  <c r="F165" i="62"/>
  <c r="D165" i="62"/>
  <c r="C165" i="62"/>
  <c r="B165" i="62"/>
  <c r="A165" i="62"/>
  <c r="F164" i="62"/>
  <c r="D164" i="62"/>
  <c r="C164" i="62"/>
  <c r="B164" i="62"/>
  <c r="A164" i="62"/>
  <c r="F163" i="62"/>
  <c r="D163" i="62"/>
  <c r="C163" i="62"/>
  <c r="B163" i="62"/>
  <c r="A163" i="62"/>
  <c r="F162" i="62"/>
  <c r="D162" i="62"/>
  <c r="H162" i="62" s="1"/>
  <c r="C162" i="62"/>
  <c r="B162" i="62"/>
  <c r="A162" i="62"/>
  <c r="F161" i="62"/>
  <c r="D161" i="62"/>
  <c r="I161" i="62" s="1"/>
  <c r="C161" i="62"/>
  <c r="B161" i="62"/>
  <c r="A161" i="62"/>
  <c r="F160" i="62"/>
  <c r="D160" i="62"/>
  <c r="C160" i="62"/>
  <c r="B160" i="62"/>
  <c r="A160" i="62"/>
  <c r="F159" i="62"/>
  <c r="D159" i="62"/>
  <c r="I159" i="62" s="1"/>
  <c r="C159" i="62"/>
  <c r="B159" i="62"/>
  <c r="A159" i="62"/>
  <c r="F158" i="62"/>
  <c r="D158" i="62"/>
  <c r="C158" i="62"/>
  <c r="B158" i="62"/>
  <c r="A158" i="62"/>
  <c r="F157" i="62"/>
  <c r="D157" i="62"/>
  <c r="C157" i="62"/>
  <c r="B157" i="62"/>
  <c r="A157" i="62"/>
  <c r="D147" i="62"/>
  <c r="B147" i="62"/>
  <c r="A147" i="62"/>
  <c r="D146" i="62"/>
  <c r="B146" i="62"/>
  <c r="G146" i="62" s="1"/>
  <c r="A146" i="62"/>
  <c r="D145" i="62"/>
  <c r="B145" i="62"/>
  <c r="A145" i="62"/>
  <c r="D144" i="62"/>
  <c r="B144" i="62"/>
  <c r="A144" i="62"/>
  <c r="D143" i="62"/>
  <c r="B143" i="62"/>
  <c r="A143" i="62"/>
  <c r="D142" i="62"/>
  <c r="B142" i="62"/>
  <c r="A142" i="62"/>
  <c r="D141" i="62"/>
  <c r="B141" i="62"/>
  <c r="A141" i="62"/>
  <c r="D140" i="62"/>
  <c r="B140" i="62"/>
  <c r="G140" i="62" s="1"/>
  <c r="A140" i="62"/>
  <c r="D139" i="62"/>
  <c r="B139" i="62"/>
  <c r="G139" i="62" s="1"/>
  <c r="A139" i="62"/>
  <c r="D138" i="62"/>
  <c r="F138" i="62" s="1"/>
  <c r="G138" i="62"/>
  <c r="B138" i="62"/>
  <c r="A138" i="62"/>
  <c r="D137" i="62"/>
  <c r="B137" i="62"/>
  <c r="A137" i="62"/>
  <c r="D136" i="62"/>
  <c r="B136" i="62"/>
  <c r="A136" i="62"/>
  <c r="D135" i="62"/>
  <c r="B135" i="62"/>
  <c r="A135" i="62"/>
  <c r="D134" i="62"/>
  <c r="B134" i="62"/>
  <c r="A134" i="62"/>
  <c r="D133" i="62"/>
  <c r="B133" i="62"/>
  <c r="G133" i="62" s="1"/>
  <c r="A133" i="62"/>
  <c r="D132" i="62"/>
  <c r="B132" i="62"/>
  <c r="A132" i="62"/>
  <c r="D131" i="62"/>
  <c r="B131" i="62"/>
  <c r="A131" i="62"/>
  <c r="D130" i="62"/>
  <c r="B130" i="62"/>
  <c r="G130" i="62" s="1"/>
  <c r="A130" i="62"/>
  <c r="D129" i="62"/>
  <c r="B129" i="62"/>
  <c r="G129" i="62" s="1"/>
  <c r="A129" i="62"/>
  <c r="D128" i="62"/>
  <c r="B128" i="62"/>
  <c r="A128" i="62"/>
  <c r="D127" i="62"/>
  <c r="B127" i="62"/>
  <c r="A127" i="62"/>
  <c r="D126" i="62"/>
  <c r="B126" i="62"/>
  <c r="A126" i="62"/>
  <c r="D125" i="62"/>
  <c r="B125" i="62"/>
  <c r="A125" i="62"/>
  <c r="D124" i="62"/>
  <c r="B124" i="62"/>
  <c r="A124" i="62"/>
  <c r="D123" i="62"/>
  <c r="B123" i="62"/>
  <c r="A123" i="62"/>
  <c r="G122" i="62"/>
  <c r="D122" i="62"/>
  <c r="B122" i="62"/>
  <c r="A122" i="62"/>
  <c r="D121" i="62"/>
  <c r="B121" i="62"/>
  <c r="G121" i="62" s="1"/>
  <c r="A121" i="62"/>
  <c r="D120" i="62"/>
  <c r="B120" i="62"/>
  <c r="A120" i="62"/>
  <c r="D119" i="62"/>
  <c r="B119" i="62"/>
  <c r="A119" i="62"/>
  <c r="D118" i="62"/>
  <c r="B118" i="62"/>
  <c r="A118" i="62"/>
  <c r="D117" i="62"/>
  <c r="B117" i="62"/>
  <c r="A117" i="62"/>
  <c r="D116" i="62"/>
  <c r="B116" i="62"/>
  <c r="G116" i="62" s="1"/>
  <c r="A116" i="62"/>
  <c r="D115" i="62"/>
  <c r="B115" i="62"/>
  <c r="G115" i="62" s="1"/>
  <c r="A115" i="62"/>
  <c r="D114" i="62"/>
  <c r="B114" i="62"/>
  <c r="G114" i="62" s="1"/>
  <c r="A114" i="62"/>
  <c r="D113" i="62"/>
  <c r="E113" i="62" s="1"/>
  <c r="B113" i="62"/>
  <c r="A113" i="62"/>
  <c r="D112" i="62"/>
  <c r="B112" i="62"/>
  <c r="A112" i="62"/>
  <c r="D111" i="62"/>
  <c r="B111" i="62"/>
  <c r="A111" i="62"/>
  <c r="D110" i="62"/>
  <c r="B110" i="62"/>
  <c r="A110" i="62"/>
  <c r="D109" i="62"/>
  <c r="B109" i="62"/>
  <c r="G109" i="62" s="1"/>
  <c r="A109" i="62"/>
  <c r="D108" i="62"/>
  <c r="B108" i="62"/>
  <c r="A108" i="62"/>
  <c r="D107" i="62"/>
  <c r="B107" i="62"/>
  <c r="A107" i="62"/>
  <c r="D106" i="62"/>
  <c r="B106" i="62"/>
  <c r="A106" i="62"/>
  <c r="D105" i="62"/>
  <c r="B105" i="62"/>
  <c r="A105" i="62"/>
  <c r="D104" i="62"/>
  <c r="B104" i="62"/>
  <c r="A104" i="62"/>
  <c r="D103" i="62"/>
  <c r="B103" i="62"/>
  <c r="A103" i="62"/>
  <c r="D102" i="62"/>
  <c r="B102" i="62"/>
  <c r="A102" i="62"/>
  <c r="D101" i="62"/>
  <c r="B101" i="62"/>
  <c r="A101" i="62"/>
  <c r="D100" i="62"/>
  <c r="B100" i="62"/>
  <c r="A100" i="62"/>
  <c r="D99" i="62"/>
  <c r="B99" i="62"/>
  <c r="A99" i="62"/>
  <c r="D98" i="62"/>
  <c r="B98" i="62"/>
  <c r="A98" i="62"/>
  <c r="D97" i="62"/>
  <c r="B97" i="62"/>
  <c r="A97" i="62"/>
  <c r="D96" i="62"/>
  <c r="B96" i="62"/>
  <c r="A96" i="62"/>
  <c r="D95" i="62"/>
  <c r="B95" i="62"/>
  <c r="A95" i="62"/>
  <c r="D94" i="62"/>
  <c r="B94" i="62"/>
  <c r="A94" i="62"/>
  <c r="B93" i="62"/>
  <c r="D85" i="62"/>
  <c r="B85" i="62"/>
  <c r="A85" i="62"/>
  <c r="D84" i="62"/>
  <c r="B84" i="62"/>
  <c r="A84" i="62"/>
  <c r="D83" i="62"/>
  <c r="B83" i="62"/>
  <c r="A83" i="62"/>
  <c r="D82" i="62"/>
  <c r="B82" i="62"/>
  <c r="G82" i="62" s="1"/>
  <c r="A82" i="62"/>
  <c r="D81" i="62"/>
  <c r="G81" i="62"/>
  <c r="B81" i="62"/>
  <c r="A81" i="62"/>
  <c r="D80" i="62"/>
  <c r="B80" i="62"/>
  <c r="G80" i="62" s="1"/>
  <c r="A80" i="62"/>
  <c r="D79" i="62"/>
  <c r="B79" i="62"/>
  <c r="A79" i="62"/>
  <c r="D78" i="62"/>
  <c r="B78" i="62"/>
  <c r="A78" i="62"/>
  <c r="D77" i="62"/>
  <c r="B77" i="62"/>
  <c r="A77" i="62"/>
  <c r="D76" i="62"/>
  <c r="B76" i="62"/>
  <c r="A76" i="62"/>
  <c r="D75" i="62"/>
  <c r="B75" i="62"/>
  <c r="A75" i="62"/>
  <c r="D74" i="62"/>
  <c r="B74" i="62"/>
  <c r="A74" i="62"/>
  <c r="D73" i="62"/>
  <c r="B73" i="62"/>
  <c r="G73" i="62" s="1"/>
  <c r="A73" i="62"/>
  <c r="D72" i="62"/>
  <c r="E72" i="62" s="1"/>
  <c r="B72" i="62"/>
  <c r="A72" i="62"/>
  <c r="D71" i="62"/>
  <c r="B71" i="62"/>
  <c r="G71" i="62" s="1"/>
  <c r="A71" i="62"/>
  <c r="D70" i="62"/>
  <c r="B70" i="62"/>
  <c r="A70" i="62"/>
  <c r="D69" i="62"/>
  <c r="B69" i="62"/>
  <c r="E69" i="62" s="1"/>
  <c r="A69" i="62"/>
  <c r="D68" i="62"/>
  <c r="B68" i="62"/>
  <c r="A68" i="62"/>
  <c r="D67" i="62"/>
  <c r="B67" i="62"/>
  <c r="A67" i="62"/>
  <c r="D66" i="62"/>
  <c r="B66" i="62"/>
  <c r="A66" i="62"/>
  <c r="D65" i="62"/>
  <c r="B65" i="62"/>
  <c r="G65" i="62" s="1"/>
  <c r="A65" i="62"/>
  <c r="D64" i="62"/>
  <c r="B64" i="62"/>
  <c r="G64" i="62" s="1"/>
  <c r="A64" i="62"/>
  <c r="D63" i="62"/>
  <c r="B63" i="62"/>
  <c r="G63" i="62" s="1"/>
  <c r="A63" i="62"/>
  <c r="D62" i="62"/>
  <c r="E62" i="62" s="1"/>
  <c r="B62" i="62"/>
  <c r="A62" i="62"/>
  <c r="D61" i="62"/>
  <c r="B61" i="62"/>
  <c r="G61" i="62" s="1"/>
  <c r="A61" i="62"/>
  <c r="D60" i="62"/>
  <c r="B60" i="62"/>
  <c r="A60" i="62"/>
  <c r="D59" i="62"/>
  <c r="B59" i="62"/>
  <c r="G59" i="62" s="1"/>
  <c r="A59" i="62"/>
  <c r="D58" i="62"/>
  <c r="B58" i="62"/>
  <c r="A58" i="62"/>
  <c r="D57" i="62"/>
  <c r="F57" i="62" s="1"/>
  <c r="B57" i="62"/>
  <c r="A57" i="62"/>
  <c r="D56" i="62"/>
  <c r="B56" i="62"/>
  <c r="A56" i="62"/>
  <c r="D55" i="62"/>
  <c r="B55" i="62"/>
  <c r="G55" i="62" s="1"/>
  <c r="A55" i="62"/>
  <c r="D54" i="62"/>
  <c r="B54" i="62"/>
  <c r="F54" i="62" s="1"/>
  <c r="A54" i="62"/>
  <c r="D53" i="62"/>
  <c r="B53" i="62"/>
  <c r="A53" i="62"/>
  <c r="D52" i="62"/>
  <c r="B52" i="62"/>
  <c r="G52" i="62" s="1"/>
  <c r="A52" i="62"/>
  <c r="D51" i="62"/>
  <c r="B51" i="62"/>
  <c r="A51" i="62"/>
  <c r="D50" i="62"/>
  <c r="B50" i="62"/>
  <c r="A50" i="62"/>
  <c r="D49" i="62"/>
  <c r="B49" i="62"/>
  <c r="A49" i="62"/>
  <c r="D48" i="62"/>
  <c r="B48" i="62"/>
  <c r="E48" i="62" s="1"/>
  <c r="A48" i="62"/>
  <c r="G47" i="62"/>
  <c r="F47" i="62"/>
  <c r="D47" i="62"/>
  <c r="B47" i="62"/>
  <c r="A47" i="62"/>
  <c r="D46" i="62"/>
  <c r="B46" i="62"/>
  <c r="G46" i="62" s="1"/>
  <c r="A46" i="62"/>
  <c r="D45" i="62"/>
  <c r="B45" i="62"/>
  <c r="G45" i="62" s="1"/>
  <c r="A45" i="62"/>
  <c r="D44" i="62"/>
  <c r="B44" i="62"/>
  <c r="G44" i="62" s="1"/>
  <c r="A44" i="62"/>
  <c r="D43" i="62"/>
  <c r="B43" i="62"/>
  <c r="A43" i="62"/>
  <c r="D42" i="62"/>
  <c r="B42" i="62"/>
  <c r="A42" i="62"/>
  <c r="D41" i="62"/>
  <c r="B41" i="62"/>
  <c r="E41" i="62" s="1"/>
  <c r="A41" i="62"/>
  <c r="D40" i="62"/>
  <c r="B40" i="62"/>
  <c r="F40" i="62" s="1"/>
  <c r="A40" i="62"/>
  <c r="D39" i="62"/>
  <c r="B39" i="62"/>
  <c r="A39" i="62"/>
  <c r="D38" i="62"/>
  <c r="B38" i="62"/>
  <c r="G38" i="62" s="1"/>
  <c r="A38" i="62"/>
  <c r="D37" i="62"/>
  <c r="B37" i="62"/>
  <c r="G37" i="62" s="1"/>
  <c r="A37" i="62"/>
  <c r="D36" i="62"/>
  <c r="B36" i="62"/>
  <c r="G36" i="62" s="1"/>
  <c r="A36" i="62"/>
  <c r="D35" i="62"/>
  <c r="B35" i="62"/>
  <c r="A35" i="62"/>
  <c r="D34" i="62"/>
  <c r="B34" i="62"/>
  <c r="A34" i="62"/>
  <c r="D33" i="62"/>
  <c r="B33" i="62"/>
  <c r="G33" i="62" s="1"/>
  <c r="A33" i="62"/>
  <c r="D32" i="62"/>
  <c r="B32" i="62"/>
  <c r="G32" i="62" s="1"/>
  <c r="A32" i="62"/>
  <c r="D31" i="62"/>
  <c r="B31" i="62"/>
  <c r="A31" i="62"/>
  <c r="D235" i="61"/>
  <c r="F196" i="61"/>
  <c r="D196" i="61"/>
  <c r="C196" i="61"/>
  <c r="B196" i="61"/>
  <c r="A196" i="61"/>
  <c r="F195" i="61"/>
  <c r="D195" i="61"/>
  <c r="C195" i="61"/>
  <c r="B195" i="61"/>
  <c r="A195" i="61"/>
  <c r="F194" i="61"/>
  <c r="D194" i="61"/>
  <c r="C194" i="61"/>
  <c r="B194" i="61"/>
  <c r="A194" i="61"/>
  <c r="F193" i="61"/>
  <c r="D193" i="61"/>
  <c r="I193" i="61" s="1"/>
  <c r="C193" i="61"/>
  <c r="B193" i="61"/>
  <c r="A193" i="61"/>
  <c r="F192" i="61"/>
  <c r="D192" i="61"/>
  <c r="I192" i="61" s="1"/>
  <c r="C192" i="61"/>
  <c r="B192" i="61"/>
  <c r="A192" i="61"/>
  <c r="F191" i="61"/>
  <c r="D191" i="61"/>
  <c r="C191" i="61"/>
  <c r="B191" i="61"/>
  <c r="A191" i="61"/>
  <c r="F190" i="61"/>
  <c r="D190" i="61"/>
  <c r="C190" i="61"/>
  <c r="B190" i="61"/>
  <c r="A190" i="61"/>
  <c r="F189" i="61"/>
  <c r="D189" i="61"/>
  <c r="I189" i="61" s="1"/>
  <c r="C189" i="61"/>
  <c r="B189" i="61"/>
  <c r="A189" i="61"/>
  <c r="F188" i="61"/>
  <c r="D188" i="61"/>
  <c r="C188" i="61"/>
  <c r="B188" i="61"/>
  <c r="A188" i="61"/>
  <c r="F187" i="61"/>
  <c r="D187" i="61"/>
  <c r="C187" i="61"/>
  <c r="B187" i="61"/>
  <c r="A187" i="61"/>
  <c r="F186" i="61"/>
  <c r="D186" i="61"/>
  <c r="G186" i="61" s="1"/>
  <c r="C186" i="61"/>
  <c r="B186" i="61"/>
  <c r="A186" i="61"/>
  <c r="F185" i="61"/>
  <c r="D185" i="61"/>
  <c r="C185" i="61"/>
  <c r="B185" i="61"/>
  <c r="A185" i="61"/>
  <c r="F184" i="61"/>
  <c r="D184" i="61"/>
  <c r="I184" i="61" s="1"/>
  <c r="C184" i="61"/>
  <c r="B184" i="61"/>
  <c r="A184" i="61"/>
  <c r="F183" i="61"/>
  <c r="D183" i="61"/>
  <c r="I183" i="61" s="1"/>
  <c r="C183" i="61"/>
  <c r="B183" i="61"/>
  <c r="A183" i="61"/>
  <c r="F182" i="61"/>
  <c r="D182" i="61"/>
  <c r="C182" i="61"/>
  <c r="B182" i="61"/>
  <c r="A182" i="61"/>
  <c r="F181" i="61"/>
  <c r="D181" i="61"/>
  <c r="I181" i="61" s="1"/>
  <c r="C181" i="61"/>
  <c r="B181" i="61"/>
  <c r="A181" i="61"/>
  <c r="F180" i="61"/>
  <c r="D180" i="61"/>
  <c r="C180" i="61"/>
  <c r="B180" i="61"/>
  <c r="A180" i="61"/>
  <c r="F179" i="61"/>
  <c r="D179" i="61"/>
  <c r="C179" i="61"/>
  <c r="B179" i="61"/>
  <c r="A179" i="61"/>
  <c r="F178" i="61"/>
  <c r="D178" i="61"/>
  <c r="I178" i="61" s="1"/>
  <c r="C178" i="61"/>
  <c r="B178" i="61"/>
  <c r="A178" i="61"/>
  <c r="F177" i="61"/>
  <c r="D177" i="61"/>
  <c r="C177" i="61"/>
  <c r="B177" i="61"/>
  <c r="A177" i="61"/>
  <c r="F176" i="61"/>
  <c r="D176" i="61"/>
  <c r="C176" i="61"/>
  <c r="B176" i="61"/>
  <c r="A176" i="61"/>
  <c r="F175" i="61"/>
  <c r="D175" i="61"/>
  <c r="H175" i="61" s="1"/>
  <c r="C175" i="61"/>
  <c r="B175" i="61"/>
  <c r="A175" i="61"/>
  <c r="F174" i="61"/>
  <c r="D174" i="61"/>
  <c r="C174" i="61"/>
  <c r="B174" i="61"/>
  <c r="A174" i="61"/>
  <c r="F173" i="61"/>
  <c r="I173" i="61"/>
  <c r="D173" i="61"/>
  <c r="C173" i="61"/>
  <c r="B173" i="61"/>
  <c r="A173" i="61"/>
  <c r="F172" i="61"/>
  <c r="D172" i="61"/>
  <c r="G172" i="61" s="1"/>
  <c r="C172" i="61"/>
  <c r="B172" i="61"/>
  <c r="A172" i="61"/>
  <c r="F171" i="61"/>
  <c r="D171" i="61"/>
  <c r="C171" i="61"/>
  <c r="B171" i="61"/>
  <c r="A171" i="61"/>
  <c r="F170" i="61"/>
  <c r="D170" i="61"/>
  <c r="I170" i="61" s="1"/>
  <c r="C170" i="61"/>
  <c r="B170" i="61"/>
  <c r="A170" i="61"/>
  <c r="F169" i="61"/>
  <c r="D169" i="61"/>
  <c r="I169" i="61" s="1"/>
  <c r="C169" i="61"/>
  <c r="B169" i="61"/>
  <c r="A169" i="61"/>
  <c r="F168" i="61"/>
  <c r="D168" i="61"/>
  <c r="I168" i="61" s="1"/>
  <c r="C168" i="61"/>
  <c r="B168" i="61"/>
  <c r="A168" i="61"/>
  <c r="F167" i="61"/>
  <c r="D167" i="61"/>
  <c r="C167" i="61"/>
  <c r="B167" i="61"/>
  <c r="A167" i="61"/>
  <c r="F166" i="61"/>
  <c r="D166" i="61"/>
  <c r="C166" i="61"/>
  <c r="B166" i="61"/>
  <c r="A166" i="61"/>
  <c r="F165" i="61"/>
  <c r="D165" i="61"/>
  <c r="C165" i="61"/>
  <c r="B165" i="61"/>
  <c r="A165" i="61"/>
  <c r="F164" i="61"/>
  <c r="D164" i="61"/>
  <c r="C164" i="61"/>
  <c r="B164" i="61"/>
  <c r="A164" i="61"/>
  <c r="F163" i="61"/>
  <c r="D163" i="61"/>
  <c r="I163" i="61" s="1"/>
  <c r="C163" i="61"/>
  <c r="B163" i="61"/>
  <c r="A163" i="61"/>
  <c r="F162" i="61"/>
  <c r="D162" i="61"/>
  <c r="C162" i="61"/>
  <c r="B162" i="61"/>
  <c r="A162" i="61"/>
  <c r="F161" i="61"/>
  <c r="D161" i="61"/>
  <c r="C161" i="61"/>
  <c r="B161" i="61"/>
  <c r="A161" i="61"/>
  <c r="F160" i="61"/>
  <c r="I160" i="61"/>
  <c r="D160" i="61"/>
  <c r="C160" i="61"/>
  <c r="B160" i="61"/>
  <c r="A160" i="61"/>
  <c r="F159" i="61"/>
  <c r="D159" i="61"/>
  <c r="I159" i="61" s="1"/>
  <c r="C159" i="61"/>
  <c r="B159" i="61"/>
  <c r="A159" i="61"/>
  <c r="F158" i="61"/>
  <c r="D158" i="61"/>
  <c r="C158" i="61"/>
  <c r="B158" i="61"/>
  <c r="A158" i="61"/>
  <c r="F157" i="61"/>
  <c r="D157" i="61"/>
  <c r="C157" i="61"/>
  <c r="B157" i="61"/>
  <c r="A157" i="61"/>
  <c r="D147" i="61"/>
  <c r="B147" i="61"/>
  <c r="G147" i="61" s="1"/>
  <c r="A147" i="61"/>
  <c r="D146" i="61"/>
  <c r="B146" i="61"/>
  <c r="G146" i="61" s="1"/>
  <c r="A146" i="61"/>
  <c r="D145" i="61"/>
  <c r="B145" i="61"/>
  <c r="A145" i="61"/>
  <c r="D144" i="61"/>
  <c r="F144" i="61" s="1"/>
  <c r="B144" i="61"/>
  <c r="A144" i="61"/>
  <c r="D143" i="61"/>
  <c r="B143" i="61"/>
  <c r="A143" i="61"/>
  <c r="D142" i="61"/>
  <c r="B142" i="61"/>
  <c r="A142" i="61"/>
  <c r="D141" i="61"/>
  <c r="B141" i="61"/>
  <c r="A141" i="61"/>
  <c r="D140" i="61"/>
  <c r="B140" i="61"/>
  <c r="A140" i="61"/>
  <c r="D139" i="61"/>
  <c r="B139" i="61"/>
  <c r="G139" i="61" s="1"/>
  <c r="A139" i="61"/>
  <c r="D138" i="61"/>
  <c r="B138" i="61"/>
  <c r="A138" i="61"/>
  <c r="D137" i="61"/>
  <c r="B137" i="61"/>
  <c r="A137" i="61"/>
  <c r="D136" i="61"/>
  <c r="B136" i="61"/>
  <c r="G136" i="61" s="1"/>
  <c r="A136" i="61"/>
  <c r="D135" i="61"/>
  <c r="B135" i="61"/>
  <c r="A135" i="61"/>
  <c r="D134" i="61"/>
  <c r="B134" i="61"/>
  <c r="A134" i="61"/>
  <c r="D133" i="61"/>
  <c r="B133" i="61"/>
  <c r="E133" i="61" s="1"/>
  <c r="A133" i="61"/>
  <c r="D132" i="61"/>
  <c r="B132" i="61"/>
  <c r="A132" i="61"/>
  <c r="D131" i="61"/>
  <c r="B131" i="61"/>
  <c r="G131" i="61" s="1"/>
  <c r="A131" i="61"/>
  <c r="D130" i="61"/>
  <c r="B130" i="61"/>
  <c r="A130" i="61"/>
  <c r="D129" i="61"/>
  <c r="B129" i="61"/>
  <c r="A129" i="61"/>
  <c r="D128" i="61"/>
  <c r="B128" i="61"/>
  <c r="A128" i="61"/>
  <c r="D127" i="61"/>
  <c r="B127" i="61"/>
  <c r="A127" i="61"/>
  <c r="D126" i="61"/>
  <c r="B126" i="61"/>
  <c r="A126" i="61"/>
  <c r="D125" i="61"/>
  <c r="B125" i="61"/>
  <c r="A125" i="61"/>
  <c r="D124" i="61"/>
  <c r="B124" i="61"/>
  <c r="A124" i="61"/>
  <c r="D123" i="61"/>
  <c r="B123" i="61"/>
  <c r="A123" i="61"/>
  <c r="D122" i="61"/>
  <c r="B122" i="61"/>
  <c r="G122" i="61" s="1"/>
  <c r="A122" i="61"/>
  <c r="D121" i="61"/>
  <c r="B121" i="61"/>
  <c r="G121" i="61" s="1"/>
  <c r="A121" i="61"/>
  <c r="D120" i="61"/>
  <c r="B120" i="61"/>
  <c r="G120" i="61" s="1"/>
  <c r="A120" i="61"/>
  <c r="D119" i="61"/>
  <c r="B119" i="61"/>
  <c r="A119" i="61"/>
  <c r="D118" i="61"/>
  <c r="B118" i="61"/>
  <c r="G118" i="61" s="1"/>
  <c r="A118" i="61"/>
  <c r="D117" i="61"/>
  <c r="B117" i="61"/>
  <c r="A117" i="61"/>
  <c r="D116" i="61"/>
  <c r="B116" i="61"/>
  <c r="A116" i="61"/>
  <c r="D115" i="61"/>
  <c r="B115" i="61"/>
  <c r="G115" i="61" s="1"/>
  <c r="A115" i="61"/>
  <c r="D114" i="61"/>
  <c r="B114" i="61"/>
  <c r="G114" i="61" s="1"/>
  <c r="A114" i="61"/>
  <c r="D113" i="61"/>
  <c r="B113" i="61"/>
  <c r="A113" i="61"/>
  <c r="D112" i="61"/>
  <c r="B112" i="61"/>
  <c r="A112" i="61"/>
  <c r="D111" i="61"/>
  <c r="B111" i="61"/>
  <c r="A111" i="61"/>
  <c r="D110" i="61"/>
  <c r="B110" i="61"/>
  <c r="A110" i="61"/>
  <c r="D109" i="61"/>
  <c r="B109" i="61"/>
  <c r="E109" i="61" s="1"/>
  <c r="A109" i="61"/>
  <c r="D108" i="61"/>
  <c r="B108" i="61"/>
  <c r="G108" i="61" s="1"/>
  <c r="A108" i="61"/>
  <c r="D107" i="61"/>
  <c r="B107" i="61"/>
  <c r="E107" i="61" s="1"/>
  <c r="A107" i="61"/>
  <c r="D106" i="61"/>
  <c r="B106" i="61"/>
  <c r="A106" i="61"/>
  <c r="D105" i="61"/>
  <c r="B105" i="61"/>
  <c r="G105" i="61" s="1"/>
  <c r="A105" i="61"/>
  <c r="D104" i="61"/>
  <c r="B104" i="61"/>
  <c r="A104" i="61"/>
  <c r="D103" i="61"/>
  <c r="B103" i="61"/>
  <c r="A103" i="61"/>
  <c r="D102" i="61"/>
  <c r="B102" i="61"/>
  <c r="A102" i="61"/>
  <c r="D101" i="61"/>
  <c r="B101" i="61"/>
  <c r="A101" i="61"/>
  <c r="D100" i="61"/>
  <c r="B100" i="61"/>
  <c r="A100" i="61"/>
  <c r="D99" i="61"/>
  <c r="B99" i="61"/>
  <c r="G99" i="61" s="1"/>
  <c r="A99" i="61"/>
  <c r="D98" i="61"/>
  <c r="B98" i="61"/>
  <c r="A98" i="61"/>
  <c r="D97" i="61"/>
  <c r="B97" i="61"/>
  <c r="G97" i="61" s="1"/>
  <c r="A97" i="61"/>
  <c r="D96" i="61"/>
  <c r="B96" i="61"/>
  <c r="A96" i="61"/>
  <c r="D95" i="61"/>
  <c r="B95" i="61"/>
  <c r="A95" i="61"/>
  <c r="D94" i="61"/>
  <c r="B94" i="61"/>
  <c r="A94" i="61"/>
  <c r="B93" i="61"/>
  <c r="D85" i="61"/>
  <c r="B85" i="61"/>
  <c r="G85" i="61" s="1"/>
  <c r="A85" i="61"/>
  <c r="D84" i="61"/>
  <c r="B84" i="61"/>
  <c r="A84" i="61"/>
  <c r="D83" i="61"/>
  <c r="B83" i="61"/>
  <c r="A83" i="61"/>
  <c r="D82" i="61"/>
  <c r="B82" i="61"/>
  <c r="A82" i="61"/>
  <c r="D81" i="61"/>
  <c r="B81" i="61"/>
  <c r="G81" i="61" s="1"/>
  <c r="A81" i="61"/>
  <c r="D80" i="61"/>
  <c r="B80" i="61"/>
  <c r="G80" i="61" s="1"/>
  <c r="A80" i="61"/>
  <c r="D79" i="61"/>
  <c r="B79" i="61"/>
  <c r="G79" i="61" s="1"/>
  <c r="A79" i="61"/>
  <c r="D78" i="61"/>
  <c r="B78" i="61"/>
  <c r="G78" i="61" s="1"/>
  <c r="A78" i="61"/>
  <c r="D77" i="61"/>
  <c r="B77" i="61"/>
  <c r="A77" i="61"/>
  <c r="D76" i="61"/>
  <c r="B76" i="61"/>
  <c r="A76" i="61"/>
  <c r="D75" i="61"/>
  <c r="B75" i="61"/>
  <c r="G75" i="61" s="1"/>
  <c r="A75" i="61"/>
  <c r="D74" i="61"/>
  <c r="B74" i="61"/>
  <c r="A74" i="61"/>
  <c r="D73" i="61"/>
  <c r="B73" i="61"/>
  <c r="A73" i="61"/>
  <c r="D72" i="61"/>
  <c r="B72" i="61"/>
  <c r="G72" i="61" s="1"/>
  <c r="A72" i="61"/>
  <c r="D71" i="61"/>
  <c r="B71" i="61"/>
  <c r="A71" i="61"/>
  <c r="D70" i="61"/>
  <c r="B70" i="61"/>
  <c r="A70" i="61"/>
  <c r="D69" i="61"/>
  <c r="B69" i="61"/>
  <c r="G69" i="61" s="1"/>
  <c r="A69" i="61"/>
  <c r="D68" i="61"/>
  <c r="B68" i="61"/>
  <c r="A68" i="61"/>
  <c r="D67" i="61"/>
  <c r="B67" i="61"/>
  <c r="A67" i="61"/>
  <c r="D66" i="61"/>
  <c r="B66" i="61"/>
  <c r="A66" i="61"/>
  <c r="D65" i="61"/>
  <c r="B65" i="61"/>
  <c r="A65" i="61"/>
  <c r="D64" i="61"/>
  <c r="B64" i="61"/>
  <c r="G64" i="61" s="1"/>
  <c r="A64" i="61"/>
  <c r="D63" i="61"/>
  <c r="B63" i="61"/>
  <c r="G63" i="61" s="1"/>
  <c r="A63" i="61"/>
  <c r="D62" i="61"/>
  <c r="B62" i="61"/>
  <c r="A62" i="61"/>
  <c r="D61" i="61"/>
  <c r="B61" i="61"/>
  <c r="A61" i="61"/>
  <c r="D60" i="61"/>
  <c r="B60" i="61"/>
  <c r="A60" i="61"/>
  <c r="D59" i="61"/>
  <c r="B59" i="61"/>
  <c r="A59" i="61"/>
  <c r="D58" i="61"/>
  <c r="B58" i="61"/>
  <c r="A58" i="61"/>
  <c r="D57" i="61"/>
  <c r="B57" i="61"/>
  <c r="A57" i="61"/>
  <c r="D56" i="61"/>
  <c r="B56" i="61"/>
  <c r="G56" i="61" s="1"/>
  <c r="A56" i="61"/>
  <c r="D55" i="61"/>
  <c r="B55" i="61"/>
  <c r="G55" i="61" s="1"/>
  <c r="A55" i="61"/>
  <c r="D54" i="61"/>
  <c r="B54" i="61"/>
  <c r="A54" i="61"/>
  <c r="D53" i="61"/>
  <c r="B53" i="61"/>
  <c r="G53" i="61" s="1"/>
  <c r="A53" i="61"/>
  <c r="D52" i="61"/>
  <c r="B52" i="61"/>
  <c r="A52" i="61"/>
  <c r="D51" i="61"/>
  <c r="B51" i="61"/>
  <c r="A51" i="61"/>
  <c r="D50" i="61"/>
  <c r="B50" i="61"/>
  <c r="A50" i="61"/>
  <c r="D49" i="61"/>
  <c r="B49" i="61"/>
  <c r="G49" i="61" s="1"/>
  <c r="A49" i="61"/>
  <c r="D48" i="61"/>
  <c r="B48" i="61"/>
  <c r="A48" i="61"/>
  <c r="D47" i="61"/>
  <c r="B47" i="61"/>
  <c r="G47" i="61" s="1"/>
  <c r="A47" i="61"/>
  <c r="D46" i="61"/>
  <c r="B46" i="61"/>
  <c r="A46" i="61"/>
  <c r="D45" i="61"/>
  <c r="B45" i="61"/>
  <c r="G45" i="61" s="1"/>
  <c r="A45" i="61"/>
  <c r="D44" i="61"/>
  <c r="B44" i="61"/>
  <c r="G44" i="61" s="1"/>
  <c r="A44" i="61"/>
  <c r="D43" i="61"/>
  <c r="B43" i="61"/>
  <c r="A43" i="61"/>
  <c r="D42" i="61"/>
  <c r="B42" i="61"/>
  <c r="G42" i="61" s="1"/>
  <c r="A42" i="61"/>
  <c r="D41" i="61"/>
  <c r="B41" i="61"/>
  <c r="A41" i="61"/>
  <c r="D40" i="61"/>
  <c r="B40" i="61"/>
  <c r="A40" i="61"/>
  <c r="D39" i="61"/>
  <c r="B39" i="61"/>
  <c r="A39" i="61"/>
  <c r="D38" i="61"/>
  <c r="B38" i="61"/>
  <c r="G38" i="61" s="1"/>
  <c r="A38" i="61"/>
  <c r="D37" i="61"/>
  <c r="B37" i="61"/>
  <c r="A37" i="61"/>
  <c r="D36" i="61"/>
  <c r="B36" i="61"/>
  <c r="A36" i="61"/>
  <c r="D35" i="61"/>
  <c r="B35" i="61"/>
  <c r="A35" i="61"/>
  <c r="D34" i="61"/>
  <c r="B34" i="61"/>
  <c r="G34" i="61" s="1"/>
  <c r="A34" i="61"/>
  <c r="D33" i="61"/>
  <c r="B33" i="61"/>
  <c r="A33" i="61"/>
  <c r="D32" i="61"/>
  <c r="B32" i="61"/>
  <c r="G32" i="61" s="1"/>
  <c r="A32" i="61"/>
  <c r="D31" i="61"/>
  <c r="B31" i="61"/>
  <c r="A31" i="61"/>
  <c r="D235" i="60"/>
  <c r="F196" i="60"/>
  <c r="D196" i="60"/>
  <c r="C196" i="60"/>
  <c r="B196" i="60"/>
  <c r="A196" i="60"/>
  <c r="F195" i="60"/>
  <c r="D195" i="60"/>
  <c r="C195" i="60"/>
  <c r="B195" i="60"/>
  <c r="A195" i="60"/>
  <c r="F194" i="60"/>
  <c r="D194" i="60"/>
  <c r="C194" i="60"/>
  <c r="B194" i="60"/>
  <c r="A194" i="60"/>
  <c r="F193" i="60"/>
  <c r="D193" i="60"/>
  <c r="I193" i="60" s="1"/>
  <c r="C193" i="60"/>
  <c r="B193" i="60"/>
  <c r="A193" i="60"/>
  <c r="F192" i="60"/>
  <c r="I192" i="60"/>
  <c r="D192" i="60"/>
  <c r="C192" i="60"/>
  <c r="B192" i="60"/>
  <c r="A192" i="60"/>
  <c r="F191" i="60"/>
  <c r="I191" i="60"/>
  <c r="D191" i="60"/>
  <c r="C191" i="60"/>
  <c r="B191" i="60"/>
  <c r="A191" i="60"/>
  <c r="F190" i="60"/>
  <c r="D190" i="60"/>
  <c r="C190" i="60"/>
  <c r="B190" i="60"/>
  <c r="A190" i="60"/>
  <c r="F189" i="60"/>
  <c r="D189" i="60"/>
  <c r="C189" i="60"/>
  <c r="B189" i="60"/>
  <c r="A189" i="60"/>
  <c r="F188" i="60"/>
  <c r="D188" i="60"/>
  <c r="C188" i="60"/>
  <c r="B188" i="60"/>
  <c r="A188" i="60"/>
  <c r="F187" i="60"/>
  <c r="D187" i="60"/>
  <c r="C187" i="60"/>
  <c r="B187" i="60"/>
  <c r="A187" i="60"/>
  <c r="F186" i="60"/>
  <c r="D186" i="60"/>
  <c r="C186" i="60"/>
  <c r="B186" i="60"/>
  <c r="A186" i="60"/>
  <c r="F185" i="60"/>
  <c r="D185" i="60"/>
  <c r="I185" i="60" s="1"/>
  <c r="C185" i="60"/>
  <c r="B185" i="60"/>
  <c r="A185" i="60"/>
  <c r="F184" i="60"/>
  <c r="D184" i="60"/>
  <c r="C184" i="60"/>
  <c r="B184" i="60"/>
  <c r="A184" i="60"/>
  <c r="F183" i="60"/>
  <c r="D183" i="60"/>
  <c r="C183" i="60"/>
  <c r="B183" i="60"/>
  <c r="A183" i="60"/>
  <c r="F182" i="60"/>
  <c r="D182" i="60"/>
  <c r="I182" i="60" s="1"/>
  <c r="C182" i="60"/>
  <c r="B182" i="60"/>
  <c r="A182" i="60"/>
  <c r="F181" i="60"/>
  <c r="D181" i="60"/>
  <c r="C181" i="60"/>
  <c r="B181" i="60"/>
  <c r="A181" i="60"/>
  <c r="F180" i="60"/>
  <c r="D180" i="60"/>
  <c r="C180" i="60"/>
  <c r="B180" i="60"/>
  <c r="A180" i="60"/>
  <c r="F179" i="60"/>
  <c r="D179" i="60"/>
  <c r="C179" i="60"/>
  <c r="B179" i="60"/>
  <c r="A179" i="60"/>
  <c r="F178" i="60"/>
  <c r="D178" i="60"/>
  <c r="I178" i="60" s="1"/>
  <c r="C178" i="60"/>
  <c r="B178" i="60"/>
  <c r="A178" i="60"/>
  <c r="F177" i="60"/>
  <c r="D177" i="60"/>
  <c r="I177" i="60" s="1"/>
  <c r="C177" i="60"/>
  <c r="B177" i="60"/>
  <c r="A177" i="60"/>
  <c r="F176" i="60"/>
  <c r="D176" i="60"/>
  <c r="I176" i="60" s="1"/>
  <c r="C176" i="60"/>
  <c r="B176" i="60"/>
  <c r="A176" i="60"/>
  <c r="F175" i="60"/>
  <c r="D175" i="60"/>
  <c r="C175" i="60"/>
  <c r="B175" i="60"/>
  <c r="A175" i="60"/>
  <c r="F174" i="60"/>
  <c r="D174" i="60"/>
  <c r="C174" i="60"/>
  <c r="B174" i="60"/>
  <c r="A174" i="60"/>
  <c r="F173" i="60"/>
  <c r="D173" i="60"/>
  <c r="C173" i="60"/>
  <c r="B173" i="60"/>
  <c r="A173" i="60"/>
  <c r="F172" i="60"/>
  <c r="D172" i="60"/>
  <c r="C172" i="60"/>
  <c r="B172" i="60"/>
  <c r="A172" i="60"/>
  <c r="F171" i="60"/>
  <c r="D171" i="60"/>
  <c r="C171" i="60"/>
  <c r="B171" i="60"/>
  <c r="A171" i="60"/>
  <c r="F170" i="60"/>
  <c r="D170" i="60"/>
  <c r="I170" i="60" s="1"/>
  <c r="C170" i="60"/>
  <c r="B170" i="60"/>
  <c r="A170" i="60"/>
  <c r="F169" i="60"/>
  <c r="D169" i="60"/>
  <c r="I169" i="60" s="1"/>
  <c r="C169" i="60"/>
  <c r="B169" i="60"/>
  <c r="A169" i="60"/>
  <c r="F168" i="60"/>
  <c r="D168" i="60"/>
  <c r="C168" i="60"/>
  <c r="B168" i="60"/>
  <c r="A168" i="60"/>
  <c r="F167" i="60"/>
  <c r="D167" i="60"/>
  <c r="I167" i="60" s="1"/>
  <c r="C167" i="60"/>
  <c r="B167" i="60"/>
  <c r="A167" i="60"/>
  <c r="F166" i="60"/>
  <c r="D166" i="60"/>
  <c r="I166" i="60" s="1"/>
  <c r="C166" i="60"/>
  <c r="B166" i="60"/>
  <c r="A166" i="60"/>
  <c r="F165" i="60"/>
  <c r="D165" i="60"/>
  <c r="C165" i="60"/>
  <c r="B165" i="60"/>
  <c r="A165" i="60"/>
  <c r="F164" i="60"/>
  <c r="D164" i="60"/>
  <c r="C164" i="60"/>
  <c r="B164" i="60"/>
  <c r="A164" i="60"/>
  <c r="F163" i="60"/>
  <c r="D163" i="60"/>
  <c r="C163" i="60"/>
  <c r="B163" i="60"/>
  <c r="A163" i="60"/>
  <c r="F162" i="60"/>
  <c r="D162" i="60"/>
  <c r="I162" i="60" s="1"/>
  <c r="C162" i="60"/>
  <c r="B162" i="60"/>
  <c r="A162" i="60"/>
  <c r="F161" i="60"/>
  <c r="D161" i="60"/>
  <c r="C161" i="60"/>
  <c r="B161" i="60"/>
  <c r="A161" i="60"/>
  <c r="F160" i="60"/>
  <c r="D160" i="60"/>
  <c r="I160" i="60" s="1"/>
  <c r="C160" i="60"/>
  <c r="B160" i="60"/>
  <c r="A160" i="60"/>
  <c r="F159" i="60"/>
  <c r="D159" i="60"/>
  <c r="C159" i="60"/>
  <c r="B159" i="60"/>
  <c r="A159" i="60"/>
  <c r="F158" i="60"/>
  <c r="D158" i="60"/>
  <c r="C158" i="60"/>
  <c r="B158" i="60"/>
  <c r="A158" i="60"/>
  <c r="F157" i="60"/>
  <c r="D157" i="60"/>
  <c r="C157" i="60"/>
  <c r="B157" i="60"/>
  <c r="A157" i="60"/>
  <c r="D147" i="60"/>
  <c r="B147" i="60"/>
  <c r="G147" i="60" s="1"/>
  <c r="A147" i="60"/>
  <c r="D146" i="60"/>
  <c r="B146" i="60"/>
  <c r="A146" i="60"/>
  <c r="D145" i="60"/>
  <c r="B145" i="60"/>
  <c r="A145" i="60"/>
  <c r="D144" i="60"/>
  <c r="B144" i="60"/>
  <c r="A144" i="60"/>
  <c r="D143" i="60"/>
  <c r="B143" i="60"/>
  <c r="A143" i="60"/>
  <c r="D142" i="60"/>
  <c r="B142" i="60"/>
  <c r="A142" i="60"/>
  <c r="D141" i="60"/>
  <c r="B141" i="60"/>
  <c r="G141" i="60" s="1"/>
  <c r="A141" i="60"/>
  <c r="D140" i="60"/>
  <c r="B140" i="60"/>
  <c r="A140" i="60"/>
  <c r="D139" i="60"/>
  <c r="B139" i="60"/>
  <c r="G139" i="60" s="1"/>
  <c r="A139" i="60"/>
  <c r="D138" i="60"/>
  <c r="B138" i="60"/>
  <c r="G138" i="60" s="1"/>
  <c r="A138" i="60"/>
  <c r="D137" i="60"/>
  <c r="B137" i="60"/>
  <c r="A137" i="60"/>
  <c r="D136" i="60"/>
  <c r="B136" i="60"/>
  <c r="A136" i="60"/>
  <c r="D135" i="60"/>
  <c r="B135" i="60"/>
  <c r="A135" i="60"/>
  <c r="D134" i="60"/>
  <c r="B134" i="60"/>
  <c r="A134" i="60"/>
  <c r="D133" i="60"/>
  <c r="B133" i="60"/>
  <c r="G133" i="60" s="1"/>
  <c r="A133" i="60"/>
  <c r="D132" i="60"/>
  <c r="B132" i="60"/>
  <c r="G132" i="60" s="1"/>
  <c r="A132" i="60"/>
  <c r="D131" i="60"/>
  <c r="B131" i="60"/>
  <c r="A131" i="60"/>
  <c r="D130" i="60"/>
  <c r="B130" i="60"/>
  <c r="E130" i="60" s="1"/>
  <c r="A130" i="60"/>
  <c r="D129" i="60"/>
  <c r="B129" i="60"/>
  <c r="A129" i="60"/>
  <c r="D128" i="60"/>
  <c r="B128" i="60"/>
  <c r="A128" i="60"/>
  <c r="D127" i="60"/>
  <c r="B127" i="60"/>
  <c r="A127" i="60"/>
  <c r="D126" i="60"/>
  <c r="B126" i="60"/>
  <c r="A126" i="60"/>
  <c r="D125" i="60"/>
  <c r="B125" i="60"/>
  <c r="A125" i="60"/>
  <c r="D124" i="60"/>
  <c r="B124" i="60"/>
  <c r="F124" i="60" s="1"/>
  <c r="A124" i="60"/>
  <c r="D123" i="60"/>
  <c r="B123" i="60"/>
  <c r="G123" i="60" s="1"/>
  <c r="A123" i="60"/>
  <c r="D122" i="60"/>
  <c r="B122" i="60"/>
  <c r="G122" i="60" s="1"/>
  <c r="A122" i="60"/>
  <c r="D121" i="60"/>
  <c r="B121" i="60"/>
  <c r="A121" i="60"/>
  <c r="D120" i="60"/>
  <c r="B120" i="60"/>
  <c r="A120" i="60"/>
  <c r="D119" i="60"/>
  <c r="B119" i="60"/>
  <c r="A119" i="60"/>
  <c r="D118" i="60"/>
  <c r="B118" i="60"/>
  <c r="A118" i="60"/>
  <c r="D117" i="60"/>
  <c r="B117" i="60"/>
  <c r="A117" i="60"/>
  <c r="D116" i="60"/>
  <c r="B116" i="60"/>
  <c r="E116" i="60" s="1"/>
  <c r="A116" i="60"/>
  <c r="D115" i="60"/>
  <c r="B115" i="60"/>
  <c r="G115" i="60" s="1"/>
  <c r="A115" i="60"/>
  <c r="D114" i="60"/>
  <c r="B114" i="60"/>
  <c r="G114" i="60" s="1"/>
  <c r="A114" i="60"/>
  <c r="D113" i="60"/>
  <c r="B113" i="60"/>
  <c r="A113" i="60"/>
  <c r="D112" i="60"/>
  <c r="B112" i="60"/>
  <c r="A112" i="60"/>
  <c r="D111" i="60"/>
  <c r="B111" i="60"/>
  <c r="A111" i="60"/>
  <c r="D110" i="60"/>
  <c r="B110" i="60"/>
  <c r="A110" i="60"/>
  <c r="D109" i="60"/>
  <c r="B109" i="60"/>
  <c r="A109" i="60"/>
  <c r="D108" i="60"/>
  <c r="B108" i="60"/>
  <c r="A108" i="60"/>
  <c r="D107" i="60"/>
  <c r="B107" i="60"/>
  <c r="A107" i="60"/>
  <c r="D106" i="60"/>
  <c r="B106" i="60"/>
  <c r="G106" i="60" s="1"/>
  <c r="A106" i="60"/>
  <c r="D105" i="60"/>
  <c r="B105" i="60"/>
  <c r="A105" i="60"/>
  <c r="D104" i="60"/>
  <c r="B104" i="60"/>
  <c r="A104" i="60"/>
  <c r="D103" i="60"/>
  <c r="B103" i="60"/>
  <c r="A103" i="60"/>
  <c r="D102" i="60"/>
  <c r="B102" i="60"/>
  <c r="A102" i="60"/>
  <c r="D101" i="60"/>
  <c r="B101" i="60"/>
  <c r="A101" i="60"/>
  <c r="D100" i="60"/>
  <c r="B100" i="60"/>
  <c r="A100" i="60"/>
  <c r="D99" i="60"/>
  <c r="B99" i="60"/>
  <c r="A99" i="60"/>
  <c r="D98" i="60"/>
  <c r="B98" i="60"/>
  <c r="G98" i="60" s="1"/>
  <c r="A98" i="60"/>
  <c r="D97" i="60"/>
  <c r="B97" i="60"/>
  <c r="A97" i="60"/>
  <c r="D96" i="60"/>
  <c r="B96" i="60"/>
  <c r="A96" i="60"/>
  <c r="D95" i="60"/>
  <c r="B95" i="60"/>
  <c r="A95" i="60"/>
  <c r="D94" i="60"/>
  <c r="B94" i="60"/>
  <c r="A94" i="60"/>
  <c r="B93" i="60"/>
  <c r="D85" i="60"/>
  <c r="B85" i="60"/>
  <c r="A85" i="60"/>
  <c r="D84" i="60"/>
  <c r="B84" i="60"/>
  <c r="A84" i="60"/>
  <c r="D83" i="60"/>
  <c r="B83" i="60"/>
  <c r="A83" i="60"/>
  <c r="D82" i="60"/>
  <c r="B82" i="60"/>
  <c r="G82" i="60" s="1"/>
  <c r="A82" i="60"/>
  <c r="D81" i="60"/>
  <c r="B81" i="60"/>
  <c r="A81" i="60"/>
  <c r="D80" i="60"/>
  <c r="B80" i="60"/>
  <c r="A80" i="60"/>
  <c r="D79" i="60"/>
  <c r="B79" i="60"/>
  <c r="A79" i="60"/>
  <c r="D78" i="60"/>
  <c r="B78" i="60"/>
  <c r="G78" i="60" s="1"/>
  <c r="A78" i="60"/>
  <c r="D77" i="60"/>
  <c r="B77" i="60"/>
  <c r="A77" i="60"/>
  <c r="D76" i="60"/>
  <c r="B76" i="60"/>
  <c r="A76" i="60"/>
  <c r="D75" i="60"/>
  <c r="B75" i="60"/>
  <c r="A75" i="60"/>
  <c r="D74" i="60"/>
  <c r="B74" i="60"/>
  <c r="A74" i="60"/>
  <c r="D73" i="60"/>
  <c r="B73" i="60"/>
  <c r="A73" i="60"/>
  <c r="D72" i="60"/>
  <c r="B72" i="60"/>
  <c r="F72" i="60" s="1"/>
  <c r="A72" i="60"/>
  <c r="D71" i="60"/>
  <c r="B71" i="60"/>
  <c r="G71" i="60" s="1"/>
  <c r="A71" i="60"/>
  <c r="D70" i="60"/>
  <c r="B70" i="60"/>
  <c r="A70" i="60"/>
  <c r="D69" i="60"/>
  <c r="B69" i="60"/>
  <c r="A69" i="60"/>
  <c r="D68" i="60"/>
  <c r="B68" i="60"/>
  <c r="A68" i="60"/>
  <c r="D67" i="60"/>
  <c r="B67" i="60"/>
  <c r="A67" i="60"/>
  <c r="D66" i="60"/>
  <c r="B66" i="60"/>
  <c r="A66" i="60"/>
  <c r="D65" i="60"/>
  <c r="B65" i="60"/>
  <c r="A65" i="60"/>
  <c r="D64" i="60"/>
  <c r="B64" i="60"/>
  <c r="A64" i="60"/>
  <c r="D63" i="60"/>
  <c r="B63" i="60"/>
  <c r="G63" i="60" s="1"/>
  <c r="A63" i="60"/>
  <c r="D62" i="60"/>
  <c r="E62" i="60" s="1"/>
  <c r="B62" i="60"/>
  <c r="A62" i="60"/>
  <c r="D61" i="60"/>
  <c r="B61" i="60"/>
  <c r="A61" i="60"/>
  <c r="D60" i="60"/>
  <c r="B60" i="60"/>
  <c r="A60" i="60"/>
  <c r="D59" i="60"/>
  <c r="B59" i="60"/>
  <c r="A59" i="60"/>
  <c r="D58" i="60"/>
  <c r="B58" i="60"/>
  <c r="A58" i="60"/>
  <c r="D57" i="60"/>
  <c r="B57" i="60"/>
  <c r="A57" i="60"/>
  <c r="D56" i="60"/>
  <c r="B56" i="60"/>
  <c r="A56" i="60"/>
  <c r="D55" i="60"/>
  <c r="B55" i="60"/>
  <c r="A55" i="60"/>
  <c r="D54" i="60"/>
  <c r="B54" i="60"/>
  <c r="A54" i="60"/>
  <c r="D53" i="60"/>
  <c r="B53" i="60"/>
  <c r="A53" i="60"/>
  <c r="D52" i="60"/>
  <c r="B52" i="60"/>
  <c r="A52" i="60"/>
  <c r="D51" i="60"/>
  <c r="B51" i="60"/>
  <c r="A51" i="60"/>
  <c r="D50" i="60"/>
  <c r="B50" i="60"/>
  <c r="G50" i="60" s="1"/>
  <c r="A50" i="60"/>
  <c r="D49" i="60"/>
  <c r="B49" i="60"/>
  <c r="A49" i="60"/>
  <c r="D48" i="60"/>
  <c r="B48" i="60"/>
  <c r="E48" i="60" s="1"/>
  <c r="A48" i="60"/>
  <c r="D47" i="60"/>
  <c r="B47" i="60"/>
  <c r="A47" i="60"/>
  <c r="D46" i="60"/>
  <c r="B46" i="60"/>
  <c r="A46" i="60"/>
  <c r="D45" i="60"/>
  <c r="B45" i="60"/>
  <c r="A45" i="60"/>
  <c r="D44" i="60"/>
  <c r="B44" i="60"/>
  <c r="A44" i="60"/>
  <c r="D43" i="60"/>
  <c r="B43" i="60"/>
  <c r="A43" i="60"/>
  <c r="D42" i="60"/>
  <c r="B42" i="60"/>
  <c r="A42" i="60"/>
  <c r="D41" i="60"/>
  <c r="B41" i="60"/>
  <c r="A41" i="60"/>
  <c r="D40" i="60"/>
  <c r="B40" i="60"/>
  <c r="G40" i="60" s="1"/>
  <c r="A40" i="60"/>
  <c r="D39" i="60"/>
  <c r="B39" i="60"/>
  <c r="F39" i="60" s="1"/>
  <c r="A39" i="60"/>
  <c r="D38" i="60"/>
  <c r="B38" i="60"/>
  <c r="G38" i="60" s="1"/>
  <c r="A38" i="60"/>
  <c r="D37" i="60"/>
  <c r="B37" i="60"/>
  <c r="G37" i="60" s="1"/>
  <c r="A37" i="60"/>
  <c r="D36" i="60"/>
  <c r="B36" i="60"/>
  <c r="G36" i="60" s="1"/>
  <c r="A36" i="60"/>
  <c r="D35" i="60"/>
  <c r="B35" i="60"/>
  <c r="A35" i="60"/>
  <c r="D34" i="60"/>
  <c r="B34" i="60"/>
  <c r="G34" i="60" s="1"/>
  <c r="A34" i="60"/>
  <c r="D33" i="60"/>
  <c r="B33" i="60"/>
  <c r="F33" i="60" s="1"/>
  <c r="A33" i="60"/>
  <c r="D32" i="60"/>
  <c r="B32" i="60"/>
  <c r="G32" i="60" s="1"/>
  <c r="A32" i="60"/>
  <c r="D31" i="60"/>
  <c r="B31" i="60"/>
  <c r="A31" i="60"/>
  <c r="D233" i="56"/>
  <c r="F206" i="56"/>
  <c r="F158" i="56"/>
  <c r="F159" i="56"/>
  <c r="F160" i="56"/>
  <c r="F161" i="56"/>
  <c r="F162" i="56"/>
  <c r="F163" i="56"/>
  <c r="F164" i="56"/>
  <c r="F165" i="56"/>
  <c r="F166" i="56"/>
  <c r="F167" i="56"/>
  <c r="F168" i="56"/>
  <c r="F169" i="56"/>
  <c r="F170" i="56"/>
  <c r="F171" i="56"/>
  <c r="F172" i="56"/>
  <c r="F173" i="56"/>
  <c r="F174" i="56"/>
  <c r="F175" i="56"/>
  <c r="F176" i="56"/>
  <c r="F177" i="56"/>
  <c r="F178" i="56"/>
  <c r="F179" i="56"/>
  <c r="F180" i="56"/>
  <c r="F181" i="56"/>
  <c r="F182" i="56"/>
  <c r="F183" i="56"/>
  <c r="F184" i="56"/>
  <c r="F185" i="56"/>
  <c r="F186" i="56"/>
  <c r="F187" i="56"/>
  <c r="F188" i="56"/>
  <c r="F189" i="56"/>
  <c r="F190" i="56"/>
  <c r="F191" i="56"/>
  <c r="F192" i="56"/>
  <c r="F193" i="56"/>
  <c r="F194" i="56"/>
  <c r="F195" i="56"/>
  <c r="F196" i="56"/>
  <c r="H196" i="56" s="1"/>
  <c r="F157" i="56"/>
  <c r="E158" i="56"/>
  <c r="E159" i="56"/>
  <c r="E160" i="56"/>
  <c r="E161" i="56"/>
  <c r="E162" i="56"/>
  <c r="E163" i="56"/>
  <c r="E164" i="56"/>
  <c r="E165" i="56"/>
  <c r="E166" i="56"/>
  <c r="E167" i="56"/>
  <c r="E168" i="56"/>
  <c r="E169" i="56"/>
  <c r="E170" i="56"/>
  <c r="E171" i="56"/>
  <c r="E172" i="56"/>
  <c r="E173" i="56"/>
  <c r="E174" i="56"/>
  <c r="E175" i="56"/>
  <c r="E176" i="56"/>
  <c r="E177" i="56"/>
  <c r="E178" i="56"/>
  <c r="E179" i="56"/>
  <c r="E180" i="56"/>
  <c r="E181" i="56"/>
  <c r="E182" i="56"/>
  <c r="E183" i="56"/>
  <c r="E184" i="56"/>
  <c r="E185" i="56"/>
  <c r="E186" i="56"/>
  <c r="E187" i="56"/>
  <c r="E188" i="56"/>
  <c r="E189" i="56"/>
  <c r="E190" i="56"/>
  <c r="E191" i="56"/>
  <c r="E192" i="56"/>
  <c r="E193" i="56"/>
  <c r="E194" i="56"/>
  <c r="E195" i="56"/>
  <c r="E196" i="56"/>
  <c r="E157" i="56"/>
  <c r="D158" i="56"/>
  <c r="I158" i="56" s="1"/>
  <c r="D159" i="56"/>
  <c r="H159" i="56" s="1"/>
  <c r="D160" i="56"/>
  <c r="G160" i="56" s="1"/>
  <c r="D161" i="56"/>
  <c r="G161" i="56" s="1"/>
  <c r="D162" i="56"/>
  <c r="I162" i="56" s="1"/>
  <c r="D163" i="56"/>
  <c r="D164" i="56"/>
  <c r="D165" i="56"/>
  <c r="G165" i="56" s="1"/>
  <c r="D166" i="56"/>
  <c r="I166" i="56" s="1"/>
  <c r="D167" i="56"/>
  <c r="I167" i="56" s="1"/>
  <c r="D168" i="56"/>
  <c r="H168" i="56" s="1"/>
  <c r="D169" i="56"/>
  <c r="G169" i="56" s="1"/>
  <c r="D170" i="56"/>
  <c r="I170" i="56" s="1"/>
  <c r="D171" i="56"/>
  <c r="G171" i="56" s="1"/>
  <c r="D172" i="56"/>
  <c r="I172" i="56" s="1"/>
  <c r="D173" i="56"/>
  <c r="D174" i="56"/>
  <c r="I174" i="56" s="1"/>
  <c r="D175" i="56"/>
  <c r="H175" i="56" s="1"/>
  <c r="D176" i="56"/>
  <c r="H176" i="56" s="1"/>
  <c r="D177" i="56"/>
  <c r="I177" i="56" s="1"/>
  <c r="D178" i="56"/>
  <c r="I178" i="56" s="1"/>
  <c r="D179" i="56"/>
  <c r="G179" i="56" s="1"/>
  <c r="D180" i="56"/>
  <c r="D181" i="56"/>
  <c r="D182" i="56"/>
  <c r="G182" i="56" s="1"/>
  <c r="D183" i="56"/>
  <c r="G183" i="56" s="1"/>
  <c r="D184" i="56"/>
  <c r="G184" i="56" s="1"/>
  <c r="D185" i="56"/>
  <c r="G185" i="56" s="1"/>
  <c r="D186" i="56"/>
  <c r="I186" i="56" s="1"/>
  <c r="D187" i="56"/>
  <c r="G187" i="56" s="1"/>
  <c r="D188" i="56"/>
  <c r="G188" i="56" s="1"/>
  <c r="D189" i="56"/>
  <c r="D190" i="56"/>
  <c r="I190" i="56" s="1"/>
  <c r="D191" i="56"/>
  <c r="H191" i="56" s="1"/>
  <c r="D192" i="56"/>
  <c r="G192" i="56" s="1"/>
  <c r="D193" i="56"/>
  <c r="I193" i="56" s="1"/>
  <c r="D194" i="56"/>
  <c r="I194" i="56" s="1"/>
  <c r="D195" i="56"/>
  <c r="G195" i="56" s="1"/>
  <c r="D196" i="56"/>
  <c r="D157" i="56"/>
  <c r="C158" i="56"/>
  <c r="C159" i="56"/>
  <c r="C160" i="56"/>
  <c r="C161" i="56"/>
  <c r="C162" i="56"/>
  <c r="C163" i="56"/>
  <c r="C164" i="56"/>
  <c r="C165" i="56"/>
  <c r="C166" i="56"/>
  <c r="C167" i="56"/>
  <c r="C168" i="56"/>
  <c r="C169" i="56"/>
  <c r="C170" i="56"/>
  <c r="C171" i="56"/>
  <c r="C172" i="56"/>
  <c r="C173" i="56"/>
  <c r="C174" i="56"/>
  <c r="C175" i="56"/>
  <c r="C176" i="56"/>
  <c r="C177" i="56"/>
  <c r="C178" i="56"/>
  <c r="C179" i="56"/>
  <c r="C180" i="56"/>
  <c r="C181" i="56"/>
  <c r="C182" i="56"/>
  <c r="C183" i="56"/>
  <c r="C184" i="56"/>
  <c r="C185" i="56"/>
  <c r="C186" i="56"/>
  <c r="C187" i="56"/>
  <c r="C188" i="56"/>
  <c r="C189" i="56"/>
  <c r="C190" i="56"/>
  <c r="C191" i="56"/>
  <c r="C192" i="56"/>
  <c r="C193" i="56"/>
  <c r="C194" i="56"/>
  <c r="C195" i="56"/>
  <c r="C196" i="56"/>
  <c r="C157" i="56"/>
  <c r="B158" i="56"/>
  <c r="B159" i="56"/>
  <c r="B160" i="56"/>
  <c r="B161" i="56"/>
  <c r="B162" i="56"/>
  <c r="B163" i="56"/>
  <c r="B164" i="56"/>
  <c r="B165" i="56"/>
  <c r="B166" i="56"/>
  <c r="B167" i="56"/>
  <c r="B168" i="56"/>
  <c r="B169" i="56"/>
  <c r="B170" i="56"/>
  <c r="B171" i="56"/>
  <c r="B172" i="56"/>
  <c r="B173" i="56"/>
  <c r="B174" i="56"/>
  <c r="B175" i="56"/>
  <c r="B176" i="56"/>
  <c r="B177" i="56"/>
  <c r="B178" i="56"/>
  <c r="B179" i="56"/>
  <c r="B180" i="56"/>
  <c r="B181" i="56"/>
  <c r="B182" i="56"/>
  <c r="B183" i="56"/>
  <c r="B184" i="56"/>
  <c r="B185" i="56"/>
  <c r="B186" i="56"/>
  <c r="B187" i="56"/>
  <c r="B188" i="56"/>
  <c r="B189" i="56"/>
  <c r="B190" i="56"/>
  <c r="B191" i="56"/>
  <c r="B192" i="56"/>
  <c r="B193" i="56"/>
  <c r="B194" i="56"/>
  <c r="B195" i="56"/>
  <c r="B196" i="56"/>
  <c r="B157" i="56"/>
  <c r="A158" i="56"/>
  <c r="A159" i="56"/>
  <c r="A160" i="56"/>
  <c r="A161" i="56"/>
  <c r="A162" i="56"/>
  <c r="A163" i="56"/>
  <c r="A164" i="56"/>
  <c r="A165" i="56"/>
  <c r="A166" i="56"/>
  <c r="A167" i="56"/>
  <c r="A168" i="56"/>
  <c r="A169" i="56"/>
  <c r="A170" i="56"/>
  <c r="A171" i="56"/>
  <c r="A172" i="56"/>
  <c r="A173" i="56"/>
  <c r="A174" i="56"/>
  <c r="A175" i="56"/>
  <c r="A176" i="56"/>
  <c r="A177" i="56"/>
  <c r="A178" i="56"/>
  <c r="A179" i="56"/>
  <c r="A180" i="56"/>
  <c r="A181" i="56"/>
  <c r="A182" i="56"/>
  <c r="A183" i="56"/>
  <c r="A184" i="56"/>
  <c r="A185" i="56"/>
  <c r="A186" i="56"/>
  <c r="A187" i="56"/>
  <c r="A188" i="56"/>
  <c r="A189" i="56"/>
  <c r="A190" i="56"/>
  <c r="A191" i="56"/>
  <c r="A192" i="56"/>
  <c r="A193" i="56"/>
  <c r="A194" i="56"/>
  <c r="A195" i="56"/>
  <c r="A196" i="56"/>
  <c r="A157" i="56"/>
  <c r="M50" i="58"/>
  <c r="O50" i="58" s="1"/>
  <c r="M49" i="58"/>
  <c r="O49" i="58" s="1"/>
  <c r="M48" i="58"/>
  <c r="P48" i="58" s="1"/>
  <c r="M47" i="58"/>
  <c r="P47" i="58" s="1"/>
  <c r="M46" i="58"/>
  <c r="P46" i="58" s="1"/>
  <c r="M45" i="58"/>
  <c r="O45" i="58" s="1"/>
  <c r="M44" i="58"/>
  <c r="P44" i="58" s="1"/>
  <c r="M43" i="58"/>
  <c r="P43" i="58" s="1"/>
  <c r="M42" i="58"/>
  <c r="O42" i="58" s="1"/>
  <c r="M41" i="58"/>
  <c r="P41" i="58" s="1"/>
  <c r="M40" i="58"/>
  <c r="P40" i="58" s="1"/>
  <c r="M39" i="58"/>
  <c r="P39" i="58" s="1"/>
  <c r="M38" i="58"/>
  <c r="P38" i="58" s="1"/>
  <c r="M37" i="58"/>
  <c r="P37" i="58" s="1"/>
  <c r="M36" i="58"/>
  <c r="O36" i="58" s="1"/>
  <c r="M35" i="58"/>
  <c r="P35" i="58" s="1"/>
  <c r="M34" i="58"/>
  <c r="O34" i="58" s="1"/>
  <c r="M33" i="58"/>
  <c r="P33" i="58" s="1"/>
  <c r="M32" i="58"/>
  <c r="O32" i="58" s="1"/>
  <c r="M31" i="58"/>
  <c r="P31" i="58" s="1"/>
  <c r="M30" i="58"/>
  <c r="P30" i="58" s="1"/>
  <c r="M29" i="58"/>
  <c r="O29" i="58" s="1"/>
  <c r="M28" i="58"/>
  <c r="P28" i="58" s="1"/>
  <c r="M27" i="58"/>
  <c r="P27" i="58" s="1"/>
  <c r="M26" i="58"/>
  <c r="O26" i="58" s="1"/>
  <c r="M25" i="58"/>
  <c r="P25" i="58" s="1"/>
  <c r="M24" i="58"/>
  <c r="O24" i="58" s="1"/>
  <c r="M23" i="58"/>
  <c r="P23" i="58" s="1"/>
  <c r="M22" i="58"/>
  <c r="P22" i="58" s="1"/>
  <c r="M21" i="58"/>
  <c r="P21" i="58" s="1"/>
  <c r="M20" i="58"/>
  <c r="O20" i="58" s="1"/>
  <c r="M19" i="58"/>
  <c r="P19" i="58" s="1"/>
  <c r="M18" i="58"/>
  <c r="O18" i="58" s="1"/>
  <c r="M17" i="58"/>
  <c r="P17" i="58" s="1"/>
  <c r="M16" i="58"/>
  <c r="P16" i="58" s="1"/>
  <c r="M15" i="58"/>
  <c r="P15" i="58" s="1"/>
  <c r="M14" i="58"/>
  <c r="P14" i="58" s="1"/>
  <c r="M13" i="58"/>
  <c r="P13" i="58" s="1"/>
  <c r="M12" i="58"/>
  <c r="O12" i="58" s="1"/>
  <c r="D94" i="54"/>
  <c r="D95" i="54"/>
  <c r="D96" i="54"/>
  <c r="D97" i="54"/>
  <c r="D98" i="54"/>
  <c r="D99" i="54"/>
  <c r="F99" i="54" s="1"/>
  <c r="D100" i="54"/>
  <c r="D101" i="54"/>
  <c r="D102" i="54"/>
  <c r="D103" i="54"/>
  <c r="D104" i="54"/>
  <c r="D105" i="54"/>
  <c r="F105" i="54" s="1"/>
  <c r="D106" i="54"/>
  <c r="D107" i="54"/>
  <c r="F107" i="54" s="1"/>
  <c r="D108" i="54"/>
  <c r="D109" i="54"/>
  <c r="E109" i="54" s="1"/>
  <c r="D110" i="54"/>
  <c r="D111" i="54"/>
  <c r="D112" i="54"/>
  <c r="D113" i="54"/>
  <c r="E113" i="54" s="1"/>
  <c r="D114" i="54"/>
  <c r="D115" i="54"/>
  <c r="F115" i="54" s="1"/>
  <c r="D116" i="54"/>
  <c r="D117" i="54"/>
  <c r="D118" i="54"/>
  <c r="D119" i="54"/>
  <c r="D120" i="54"/>
  <c r="D121" i="54"/>
  <c r="F121" i="54" s="1"/>
  <c r="D122" i="54"/>
  <c r="D123" i="54"/>
  <c r="D124" i="54"/>
  <c r="D125" i="54"/>
  <c r="D126" i="54"/>
  <c r="D127" i="54"/>
  <c r="D128" i="54"/>
  <c r="D129" i="54"/>
  <c r="E129" i="54" s="1"/>
  <c r="D130" i="54"/>
  <c r="D131" i="54"/>
  <c r="D132" i="54"/>
  <c r="D133" i="54"/>
  <c r="D134" i="54"/>
  <c r="D135" i="54"/>
  <c r="D136" i="54"/>
  <c r="D137" i="54"/>
  <c r="E137" i="54" s="1"/>
  <c r="D138" i="54"/>
  <c r="D139" i="54"/>
  <c r="D140" i="54"/>
  <c r="D141" i="54"/>
  <c r="D142" i="54"/>
  <c r="D143" i="54"/>
  <c r="D144" i="54"/>
  <c r="D145" i="54"/>
  <c r="F145" i="54" s="1"/>
  <c r="D146" i="54"/>
  <c r="D147" i="54"/>
  <c r="D93" i="54"/>
  <c r="F93" i="54" s="1"/>
  <c r="C94" i="54"/>
  <c r="E94" i="54" s="1"/>
  <c r="C95" i="54"/>
  <c r="E95" i="54" s="1"/>
  <c r="C96" i="54"/>
  <c r="C97" i="54"/>
  <c r="C98" i="54"/>
  <c r="E98" i="54" s="1"/>
  <c r="C99" i="54"/>
  <c r="C100" i="54"/>
  <c r="C101" i="54"/>
  <c r="C102" i="54"/>
  <c r="E102" i="54" s="1"/>
  <c r="C103" i="54"/>
  <c r="E103" i="54" s="1"/>
  <c r="C104" i="54"/>
  <c r="C105" i="54"/>
  <c r="C106" i="54"/>
  <c r="E106" i="54" s="1"/>
  <c r="C107" i="54"/>
  <c r="C108" i="54"/>
  <c r="G108" i="54" s="1"/>
  <c r="C109" i="54"/>
  <c r="C110" i="54"/>
  <c r="F110" i="54" s="1"/>
  <c r="C111" i="54"/>
  <c r="G111" i="54" s="1"/>
  <c r="C112" i="54"/>
  <c r="C113" i="54"/>
  <c r="C114" i="54"/>
  <c r="E114" i="54" s="1"/>
  <c r="C115" i="54"/>
  <c r="C116" i="54"/>
  <c r="F116" i="54" s="1"/>
  <c r="C117" i="54"/>
  <c r="G117" i="54" s="1"/>
  <c r="C118" i="54"/>
  <c r="G118" i="54" s="1"/>
  <c r="C119" i="54"/>
  <c r="F119" i="54" s="1"/>
  <c r="C120" i="54"/>
  <c r="C121" i="54"/>
  <c r="C122" i="54"/>
  <c r="F122" i="54" s="1"/>
  <c r="C123" i="54"/>
  <c r="C124" i="54"/>
  <c r="C125" i="54"/>
  <c r="C126" i="54"/>
  <c r="G126" i="54" s="1"/>
  <c r="C127" i="54"/>
  <c r="G127" i="54" s="1"/>
  <c r="C128" i="54"/>
  <c r="C129" i="54"/>
  <c r="C130" i="54"/>
  <c r="E130" i="54" s="1"/>
  <c r="C131" i="54"/>
  <c r="C132" i="54"/>
  <c r="C133" i="54"/>
  <c r="C134" i="54"/>
  <c r="F134" i="54" s="1"/>
  <c r="C135" i="54"/>
  <c r="G135" i="54" s="1"/>
  <c r="C136" i="54"/>
  <c r="C137" i="54"/>
  <c r="C138" i="54"/>
  <c r="E138" i="54" s="1"/>
  <c r="C139" i="54"/>
  <c r="C140" i="54"/>
  <c r="G140" i="54" s="1"/>
  <c r="C141" i="54"/>
  <c r="C142" i="54"/>
  <c r="F142" i="54" s="1"/>
  <c r="C143" i="54"/>
  <c r="F143" i="54" s="1"/>
  <c r="C144" i="54"/>
  <c r="C145" i="54"/>
  <c r="C146" i="54"/>
  <c r="E146" i="54" s="1"/>
  <c r="C147" i="54"/>
  <c r="C93" i="54"/>
  <c r="G93" i="54" s="1"/>
  <c r="L13" i="57"/>
  <c r="L14" i="57"/>
  <c r="D95" i="56" s="1"/>
  <c r="L15" i="57"/>
  <c r="L16" i="57"/>
  <c r="D97" i="56" s="1"/>
  <c r="L17" i="57"/>
  <c r="L18" i="57"/>
  <c r="L19" i="57"/>
  <c r="L20" i="57"/>
  <c r="L21" i="57"/>
  <c r="L22" i="57"/>
  <c r="D103" i="56" s="1"/>
  <c r="L23" i="57"/>
  <c r="L24" i="57"/>
  <c r="D105" i="56" s="1"/>
  <c r="L25" i="57"/>
  <c r="L26" i="57"/>
  <c r="L27" i="57"/>
  <c r="L28" i="57"/>
  <c r="L29" i="57"/>
  <c r="L30" i="57"/>
  <c r="D111" i="56" s="1"/>
  <c r="L31" i="57"/>
  <c r="L32" i="57"/>
  <c r="D113" i="56" s="1"/>
  <c r="L33" i="57"/>
  <c r="L34" i="57"/>
  <c r="L35" i="57"/>
  <c r="L36" i="57"/>
  <c r="L37" i="57"/>
  <c r="L38" i="57"/>
  <c r="D119" i="56" s="1"/>
  <c r="L39" i="57"/>
  <c r="L40" i="57"/>
  <c r="D121" i="56" s="1"/>
  <c r="L41" i="57"/>
  <c r="L42" i="57"/>
  <c r="L43" i="57"/>
  <c r="L44" i="57"/>
  <c r="L45" i="57"/>
  <c r="L46" i="57"/>
  <c r="D127" i="56" s="1"/>
  <c r="L47" i="57"/>
  <c r="L48" i="57"/>
  <c r="D129" i="56" s="1"/>
  <c r="L49" i="57"/>
  <c r="L50" i="57"/>
  <c r="L51" i="57"/>
  <c r="L52" i="57"/>
  <c r="L53" i="57"/>
  <c r="L54" i="57"/>
  <c r="D135" i="56" s="1"/>
  <c r="L55" i="57"/>
  <c r="L56" i="57"/>
  <c r="D137" i="56" s="1"/>
  <c r="L57" i="57"/>
  <c r="L58" i="57"/>
  <c r="L59" i="57"/>
  <c r="L60" i="57"/>
  <c r="L61" i="57"/>
  <c r="L62" i="57"/>
  <c r="D143" i="56" s="1"/>
  <c r="L63" i="57"/>
  <c r="L64" i="57"/>
  <c r="D145" i="56" s="1"/>
  <c r="L65" i="57"/>
  <c r="L66" i="57"/>
  <c r="L12" i="57"/>
  <c r="D93" i="56" s="1"/>
  <c r="J13" i="57"/>
  <c r="J14" i="57"/>
  <c r="J15" i="57"/>
  <c r="C96" i="66" s="1"/>
  <c r="J16" i="57"/>
  <c r="J17" i="57"/>
  <c r="J18" i="57"/>
  <c r="J19" i="57"/>
  <c r="J20" i="57"/>
  <c r="C101" i="66" s="1"/>
  <c r="J21" i="57"/>
  <c r="J22" i="57"/>
  <c r="J23" i="57"/>
  <c r="J24" i="57"/>
  <c r="J25" i="57"/>
  <c r="J26" i="57"/>
  <c r="J27" i="57"/>
  <c r="J28" i="57"/>
  <c r="J29" i="57"/>
  <c r="J30" i="57"/>
  <c r="J31" i="57"/>
  <c r="J32" i="57"/>
  <c r="J33" i="57"/>
  <c r="J34" i="57"/>
  <c r="J35" i="57"/>
  <c r="J36" i="57"/>
  <c r="J37" i="57"/>
  <c r="J38" i="57"/>
  <c r="J39" i="57"/>
  <c r="J40" i="57"/>
  <c r="J41" i="57"/>
  <c r="J42" i="57"/>
  <c r="J43" i="57"/>
  <c r="J44" i="57"/>
  <c r="J45" i="57"/>
  <c r="J46" i="57"/>
  <c r="J47" i="57"/>
  <c r="J48" i="57"/>
  <c r="J49" i="57"/>
  <c r="J50" i="57"/>
  <c r="J51" i="57"/>
  <c r="J52" i="57"/>
  <c r="J53" i="57"/>
  <c r="J54" i="57"/>
  <c r="J55" i="57"/>
  <c r="J56" i="57"/>
  <c r="J57" i="57"/>
  <c r="J58" i="57"/>
  <c r="J59" i="57"/>
  <c r="J60" i="57"/>
  <c r="J61" i="57"/>
  <c r="J62" i="57"/>
  <c r="J63" i="57"/>
  <c r="J64" i="57"/>
  <c r="J65" i="57"/>
  <c r="J66" i="57"/>
  <c r="I13" i="57"/>
  <c r="I14" i="57"/>
  <c r="I15" i="57"/>
  <c r="C96" i="65" s="1"/>
  <c r="I16" i="57"/>
  <c r="I17" i="57"/>
  <c r="I18" i="57"/>
  <c r="I19" i="57"/>
  <c r="I20" i="57"/>
  <c r="C101" i="65" s="1"/>
  <c r="I21" i="57"/>
  <c r="I22" i="57"/>
  <c r="I23" i="57"/>
  <c r="I24" i="57"/>
  <c r="I25" i="57"/>
  <c r="I26" i="57"/>
  <c r="I27" i="57"/>
  <c r="I28" i="57"/>
  <c r="I29" i="57"/>
  <c r="I30" i="57"/>
  <c r="I31" i="57"/>
  <c r="K31" i="57" s="1"/>
  <c r="N31" i="57" s="1"/>
  <c r="I32" i="57"/>
  <c r="I33" i="57"/>
  <c r="I34" i="57"/>
  <c r="I35" i="57"/>
  <c r="I36" i="57"/>
  <c r="I37" i="57"/>
  <c r="I38" i="57"/>
  <c r="I39" i="57"/>
  <c r="K39" i="57" s="1"/>
  <c r="N39" i="57" s="1"/>
  <c r="I40" i="57"/>
  <c r="I41" i="57"/>
  <c r="I42" i="57"/>
  <c r="I43" i="57"/>
  <c r="I44" i="57"/>
  <c r="K44" i="57" s="1"/>
  <c r="M44" i="57" s="1"/>
  <c r="I45" i="57"/>
  <c r="I46" i="57"/>
  <c r="I47" i="57"/>
  <c r="I48" i="57"/>
  <c r="I49" i="57"/>
  <c r="I50" i="57"/>
  <c r="I51" i="57"/>
  <c r="I52" i="57"/>
  <c r="I53" i="57"/>
  <c r="I54" i="57"/>
  <c r="I55" i="57"/>
  <c r="K55" i="57" s="1"/>
  <c r="N55" i="57" s="1"/>
  <c r="I56" i="57"/>
  <c r="I57" i="57"/>
  <c r="I58" i="57"/>
  <c r="I59" i="57"/>
  <c r="I60" i="57"/>
  <c r="I61" i="57"/>
  <c r="I62" i="57"/>
  <c r="I63" i="57"/>
  <c r="I64" i="57"/>
  <c r="I65" i="57"/>
  <c r="I66" i="57"/>
  <c r="H13" i="57"/>
  <c r="H14" i="57"/>
  <c r="K14" i="57" s="1"/>
  <c r="M14" i="57" s="1"/>
  <c r="H15" i="57"/>
  <c r="C96" i="64" s="1"/>
  <c r="H16" i="57"/>
  <c r="H17" i="57"/>
  <c r="H18" i="57"/>
  <c r="H19" i="57"/>
  <c r="H20" i="57"/>
  <c r="C101" i="64" s="1"/>
  <c r="H21" i="57"/>
  <c r="H22" i="57"/>
  <c r="H23" i="57"/>
  <c r="H24" i="57"/>
  <c r="H25" i="57"/>
  <c r="H26" i="57"/>
  <c r="H27" i="57"/>
  <c r="H28" i="57"/>
  <c r="H29" i="57"/>
  <c r="H30" i="57"/>
  <c r="K30" i="57" s="1"/>
  <c r="M30" i="57" s="1"/>
  <c r="H31" i="57"/>
  <c r="H32" i="57"/>
  <c r="H33" i="57"/>
  <c r="H34" i="57"/>
  <c r="H35" i="57"/>
  <c r="H36" i="57"/>
  <c r="H37" i="57"/>
  <c r="H38" i="57"/>
  <c r="H39" i="57"/>
  <c r="H40" i="57"/>
  <c r="H41" i="57"/>
  <c r="H42" i="57"/>
  <c r="H43" i="57"/>
  <c r="H44" i="57"/>
  <c r="H45" i="57"/>
  <c r="H46" i="57"/>
  <c r="K46" i="57" s="1"/>
  <c r="M46" i="57" s="1"/>
  <c r="H47" i="57"/>
  <c r="H48" i="57"/>
  <c r="H49" i="57"/>
  <c r="H50" i="57"/>
  <c r="H51" i="57"/>
  <c r="H52" i="57"/>
  <c r="H53" i="57"/>
  <c r="H54" i="57"/>
  <c r="K54" i="57" s="1"/>
  <c r="M54" i="57" s="1"/>
  <c r="H55" i="57"/>
  <c r="H56" i="57"/>
  <c r="H57" i="57"/>
  <c r="H58" i="57"/>
  <c r="H59" i="57"/>
  <c r="H60" i="57"/>
  <c r="H61" i="57"/>
  <c r="H62" i="57"/>
  <c r="H63" i="57"/>
  <c r="H64" i="57"/>
  <c r="H65" i="57"/>
  <c r="H66" i="57"/>
  <c r="G13" i="57"/>
  <c r="G14" i="57"/>
  <c r="G15" i="57"/>
  <c r="C96" i="63" s="1"/>
  <c r="G16" i="57"/>
  <c r="G17" i="57"/>
  <c r="G18" i="57"/>
  <c r="G19" i="57"/>
  <c r="G20" i="57"/>
  <c r="C101" i="63" s="1"/>
  <c r="G21" i="57"/>
  <c r="G22" i="57"/>
  <c r="G23" i="57"/>
  <c r="G24" i="57"/>
  <c r="G25" i="57"/>
  <c r="G26" i="57"/>
  <c r="G27" i="57"/>
  <c r="G28" i="57"/>
  <c r="G29" i="57"/>
  <c r="G30" i="57"/>
  <c r="G31" i="57"/>
  <c r="G32" i="57"/>
  <c r="G33" i="57"/>
  <c r="G34" i="57"/>
  <c r="G35" i="57"/>
  <c r="G36" i="57"/>
  <c r="G37" i="57"/>
  <c r="G38" i="57"/>
  <c r="G39" i="57"/>
  <c r="G40" i="57"/>
  <c r="G41" i="57"/>
  <c r="G42" i="57"/>
  <c r="G43" i="57"/>
  <c r="G44" i="57"/>
  <c r="G45" i="57"/>
  <c r="G46" i="57"/>
  <c r="G47" i="57"/>
  <c r="G48" i="57"/>
  <c r="G49" i="57"/>
  <c r="G50" i="57"/>
  <c r="G51" i="57"/>
  <c r="G52" i="57"/>
  <c r="G53" i="57"/>
  <c r="G54" i="57"/>
  <c r="G55" i="57"/>
  <c r="G56" i="57"/>
  <c r="G57" i="57"/>
  <c r="G58" i="57"/>
  <c r="G59" i="57"/>
  <c r="G60" i="57"/>
  <c r="G61" i="57"/>
  <c r="G62" i="57"/>
  <c r="G63" i="57"/>
  <c r="G64" i="57"/>
  <c r="G65" i="57"/>
  <c r="G66" i="57"/>
  <c r="G12" i="57"/>
  <c r="C93" i="63" s="1"/>
  <c r="H12" i="57"/>
  <c r="C93" i="64" s="1"/>
  <c r="I12" i="57"/>
  <c r="C93" i="65" s="1"/>
  <c r="J12" i="57"/>
  <c r="C93" i="66" s="1"/>
  <c r="F13" i="57"/>
  <c r="F14" i="57"/>
  <c r="F15" i="57"/>
  <c r="C96" i="62" s="1"/>
  <c r="F16" i="57"/>
  <c r="F17" i="57"/>
  <c r="F18" i="57"/>
  <c r="F19" i="57"/>
  <c r="F20" i="57"/>
  <c r="C101" i="62" s="1"/>
  <c r="F21" i="57"/>
  <c r="F22" i="57"/>
  <c r="F23" i="57"/>
  <c r="F24" i="57"/>
  <c r="F25" i="57"/>
  <c r="F26" i="57"/>
  <c r="F27" i="57"/>
  <c r="F28" i="57"/>
  <c r="F29" i="57"/>
  <c r="F30" i="57"/>
  <c r="F31" i="57"/>
  <c r="F32" i="57"/>
  <c r="F33" i="57"/>
  <c r="F34" i="57"/>
  <c r="F35" i="57"/>
  <c r="F36" i="57"/>
  <c r="F37" i="57"/>
  <c r="F38" i="57"/>
  <c r="F39" i="57"/>
  <c r="F40" i="57"/>
  <c r="F41" i="57"/>
  <c r="F42" i="57"/>
  <c r="F43" i="57"/>
  <c r="F44" i="57"/>
  <c r="F45" i="57"/>
  <c r="F46" i="57"/>
  <c r="F47" i="57"/>
  <c r="F48" i="57"/>
  <c r="F49" i="57"/>
  <c r="F50" i="57"/>
  <c r="F51" i="57"/>
  <c r="F52" i="57"/>
  <c r="F53" i="57"/>
  <c r="F54" i="57"/>
  <c r="F55" i="57"/>
  <c r="F56" i="57"/>
  <c r="F57" i="57"/>
  <c r="F58" i="57"/>
  <c r="F59" i="57"/>
  <c r="F60" i="57"/>
  <c r="F61" i="57"/>
  <c r="F62" i="57"/>
  <c r="F63" i="57"/>
  <c r="F64" i="57"/>
  <c r="F65" i="57"/>
  <c r="F66" i="57"/>
  <c r="F12" i="57"/>
  <c r="C93" i="62" s="1"/>
  <c r="E13" i="57"/>
  <c r="E14" i="57"/>
  <c r="E15" i="57"/>
  <c r="C96" i="61" s="1"/>
  <c r="E16" i="57"/>
  <c r="E17" i="57"/>
  <c r="E18" i="57"/>
  <c r="E19" i="57"/>
  <c r="E20" i="57"/>
  <c r="C101" i="61" s="1"/>
  <c r="E21" i="57"/>
  <c r="E22" i="57"/>
  <c r="E23" i="57"/>
  <c r="E24" i="57"/>
  <c r="E25" i="57"/>
  <c r="E26" i="57"/>
  <c r="E27" i="57"/>
  <c r="E28" i="57"/>
  <c r="E29" i="57"/>
  <c r="E30" i="57"/>
  <c r="E31" i="57"/>
  <c r="E32" i="57"/>
  <c r="E33" i="57"/>
  <c r="E34" i="57"/>
  <c r="E35" i="57"/>
  <c r="E36" i="57"/>
  <c r="E37" i="57"/>
  <c r="E38" i="57"/>
  <c r="E39" i="57"/>
  <c r="E40" i="57"/>
  <c r="E41" i="57"/>
  <c r="E42" i="57"/>
  <c r="E43" i="57"/>
  <c r="E44" i="57"/>
  <c r="E45" i="57"/>
  <c r="E46" i="57"/>
  <c r="E47" i="57"/>
  <c r="E48" i="57"/>
  <c r="E49" i="57"/>
  <c r="E50" i="57"/>
  <c r="E51" i="57"/>
  <c r="E52" i="57"/>
  <c r="E53" i="57"/>
  <c r="E54" i="57"/>
  <c r="E55" i="57"/>
  <c r="E56" i="57"/>
  <c r="E57" i="57"/>
  <c r="E58" i="57"/>
  <c r="E59" i="57"/>
  <c r="E60" i="57"/>
  <c r="E61" i="57"/>
  <c r="E62" i="57"/>
  <c r="E63" i="57"/>
  <c r="E64" i="57"/>
  <c r="E65" i="57"/>
  <c r="E66" i="57"/>
  <c r="E12" i="57"/>
  <c r="C93" i="61" s="1"/>
  <c r="D13" i="57"/>
  <c r="D14" i="57"/>
  <c r="D15" i="57"/>
  <c r="C96" i="60" s="1"/>
  <c r="D16" i="57"/>
  <c r="D17" i="57"/>
  <c r="D18" i="57"/>
  <c r="D19" i="57"/>
  <c r="D20" i="57"/>
  <c r="C101" i="60" s="1"/>
  <c r="D21" i="57"/>
  <c r="D22" i="57"/>
  <c r="D23" i="57"/>
  <c r="D24" i="57"/>
  <c r="D25" i="57"/>
  <c r="D26" i="57"/>
  <c r="D27" i="57"/>
  <c r="D28" i="57"/>
  <c r="D29" i="57"/>
  <c r="D30" i="57"/>
  <c r="D31" i="57"/>
  <c r="D32" i="57"/>
  <c r="D33" i="57"/>
  <c r="D34" i="57"/>
  <c r="D35" i="57"/>
  <c r="D36" i="57"/>
  <c r="D37" i="57"/>
  <c r="D38" i="57"/>
  <c r="D39" i="57"/>
  <c r="D40" i="57"/>
  <c r="D41" i="57"/>
  <c r="D42" i="57"/>
  <c r="D43" i="57"/>
  <c r="D44" i="57"/>
  <c r="D45" i="57"/>
  <c r="D46" i="57"/>
  <c r="D47" i="57"/>
  <c r="D48" i="57"/>
  <c r="D49" i="57"/>
  <c r="D50" i="57"/>
  <c r="D51" i="57"/>
  <c r="D52" i="57"/>
  <c r="D53" i="57"/>
  <c r="D54" i="57"/>
  <c r="D55" i="57"/>
  <c r="D56" i="57"/>
  <c r="D57" i="57"/>
  <c r="D58" i="57"/>
  <c r="D59" i="57"/>
  <c r="D60" i="57"/>
  <c r="D61" i="57"/>
  <c r="D62" i="57"/>
  <c r="D63" i="57"/>
  <c r="D64" i="57"/>
  <c r="D65" i="57"/>
  <c r="D66" i="57"/>
  <c r="D12" i="57"/>
  <c r="C93" i="60" s="1"/>
  <c r="C13" i="57"/>
  <c r="C14" i="57"/>
  <c r="C15" i="57"/>
  <c r="C16" i="57"/>
  <c r="C17" i="57"/>
  <c r="C98" i="56" s="1"/>
  <c r="C18" i="57"/>
  <c r="C99" i="56" s="1"/>
  <c r="C19" i="57"/>
  <c r="C20" i="57"/>
  <c r="C101" i="56" s="1"/>
  <c r="C21" i="57"/>
  <c r="C22" i="57"/>
  <c r="C23" i="57"/>
  <c r="C24" i="57"/>
  <c r="C25" i="57"/>
  <c r="C106" i="56" s="1"/>
  <c r="C26" i="57"/>
  <c r="C107" i="56" s="1"/>
  <c r="C27" i="57"/>
  <c r="C28" i="57"/>
  <c r="C29" i="57"/>
  <c r="C30" i="57"/>
  <c r="C31" i="57"/>
  <c r="C32" i="57"/>
  <c r="C33" i="57"/>
  <c r="C114" i="56" s="1"/>
  <c r="C34" i="57"/>
  <c r="C115" i="56" s="1"/>
  <c r="C35" i="57"/>
  <c r="C36" i="57"/>
  <c r="C37" i="57"/>
  <c r="C38" i="57"/>
  <c r="C39" i="57"/>
  <c r="C40" i="57"/>
  <c r="C41" i="57"/>
  <c r="C122" i="56" s="1"/>
  <c r="C42" i="57"/>
  <c r="C123" i="56" s="1"/>
  <c r="C43" i="57"/>
  <c r="C44" i="57"/>
  <c r="C45" i="57"/>
  <c r="C46" i="57"/>
  <c r="C47" i="57"/>
  <c r="C48" i="57"/>
  <c r="C49" i="57"/>
  <c r="C130" i="56" s="1"/>
  <c r="C50" i="57"/>
  <c r="C131" i="56" s="1"/>
  <c r="C51" i="57"/>
  <c r="C52" i="57"/>
  <c r="C53" i="57"/>
  <c r="C54" i="57"/>
  <c r="C55" i="57"/>
  <c r="C56" i="57"/>
  <c r="C57" i="57"/>
  <c r="C138" i="56" s="1"/>
  <c r="C58" i="57"/>
  <c r="C139" i="56" s="1"/>
  <c r="C59" i="57"/>
  <c r="C60" i="57"/>
  <c r="C61" i="57"/>
  <c r="C62" i="57"/>
  <c r="C63" i="57"/>
  <c r="C64" i="57"/>
  <c r="C65" i="57"/>
  <c r="C146" i="56" s="1"/>
  <c r="C66" i="57"/>
  <c r="C12" i="57"/>
  <c r="C93" i="56" s="1"/>
  <c r="D94" i="56"/>
  <c r="D96" i="56"/>
  <c r="D98" i="56"/>
  <c r="D99" i="56"/>
  <c r="D100" i="56"/>
  <c r="D101" i="56"/>
  <c r="D102" i="56"/>
  <c r="D104" i="56"/>
  <c r="D106" i="56"/>
  <c r="D107" i="56"/>
  <c r="D108" i="56"/>
  <c r="D109" i="56"/>
  <c r="D110" i="56"/>
  <c r="D112" i="56"/>
  <c r="D114" i="56"/>
  <c r="D115" i="56"/>
  <c r="D116" i="56"/>
  <c r="D117" i="56"/>
  <c r="D118" i="56"/>
  <c r="D120" i="56"/>
  <c r="D122" i="56"/>
  <c r="D123" i="56"/>
  <c r="D124" i="56"/>
  <c r="D125" i="56"/>
  <c r="D126" i="56"/>
  <c r="D128" i="56"/>
  <c r="D130" i="56"/>
  <c r="D131" i="56"/>
  <c r="D132" i="56"/>
  <c r="D133" i="56"/>
  <c r="D134" i="56"/>
  <c r="D136" i="56"/>
  <c r="D138" i="56"/>
  <c r="D139" i="56"/>
  <c r="D140" i="56"/>
  <c r="D141" i="56"/>
  <c r="D142" i="56"/>
  <c r="D144" i="56"/>
  <c r="D146" i="56"/>
  <c r="D147" i="56"/>
  <c r="C94" i="56"/>
  <c r="C95" i="56"/>
  <c r="C96" i="56"/>
  <c r="G96" i="56" s="1"/>
  <c r="C97" i="56"/>
  <c r="C100" i="56"/>
  <c r="C102" i="56"/>
  <c r="C103" i="56"/>
  <c r="C104" i="56"/>
  <c r="G104" i="56" s="1"/>
  <c r="C105" i="56"/>
  <c r="C108" i="56"/>
  <c r="C109" i="56"/>
  <c r="C110" i="56"/>
  <c r="C111" i="56"/>
  <c r="C112" i="56"/>
  <c r="C113" i="56"/>
  <c r="C116" i="56"/>
  <c r="C117" i="56"/>
  <c r="C118" i="56"/>
  <c r="C119" i="56"/>
  <c r="C120" i="56"/>
  <c r="C121" i="56"/>
  <c r="C124" i="56"/>
  <c r="C125" i="56"/>
  <c r="C126" i="56"/>
  <c r="C127" i="56"/>
  <c r="C128" i="56"/>
  <c r="C129" i="56"/>
  <c r="C132" i="56"/>
  <c r="C133" i="56"/>
  <c r="G133" i="56" s="1"/>
  <c r="C134" i="56"/>
  <c r="C135" i="56"/>
  <c r="C136" i="56"/>
  <c r="G136" i="56" s="1"/>
  <c r="C137" i="56"/>
  <c r="C140" i="56"/>
  <c r="C141" i="56"/>
  <c r="C142" i="56"/>
  <c r="C143" i="56"/>
  <c r="C144" i="56"/>
  <c r="C145" i="56"/>
  <c r="B94" i="56"/>
  <c r="E94" i="56" s="1"/>
  <c r="B95" i="56"/>
  <c r="G95" i="56" s="1"/>
  <c r="B96" i="56"/>
  <c r="B97" i="56"/>
  <c r="B98" i="56"/>
  <c r="B99" i="56"/>
  <c r="B100" i="56"/>
  <c r="B101" i="56"/>
  <c r="B102" i="56"/>
  <c r="F102" i="56" s="1"/>
  <c r="B103" i="56"/>
  <c r="B104" i="56"/>
  <c r="B105" i="56"/>
  <c r="B106" i="56"/>
  <c r="B107" i="56"/>
  <c r="B108" i="56"/>
  <c r="B109" i="56"/>
  <c r="B110" i="56"/>
  <c r="G110" i="56" s="1"/>
  <c r="B111" i="56"/>
  <c r="B112" i="56"/>
  <c r="B113" i="56"/>
  <c r="B114" i="56"/>
  <c r="B115" i="56"/>
  <c r="B116" i="56"/>
  <c r="B117" i="56"/>
  <c r="B118" i="56"/>
  <c r="G118" i="56" s="1"/>
  <c r="B119" i="56"/>
  <c r="B120" i="56"/>
  <c r="B121" i="56"/>
  <c r="B122" i="56"/>
  <c r="B123" i="56"/>
  <c r="B124" i="56"/>
  <c r="E124" i="56" s="1"/>
  <c r="B125" i="56"/>
  <c r="B126" i="56"/>
  <c r="B127" i="56"/>
  <c r="G127" i="56" s="1"/>
  <c r="B128" i="56"/>
  <c r="B129" i="56"/>
  <c r="B130" i="56"/>
  <c r="B131" i="56"/>
  <c r="B132" i="56"/>
  <c r="B133" i="56"/>
  <c r="B134" i="56"/>
  <c r="B135" i="56"/>
  <c r="B136" i="56"/>
  <c r="B137" i="56"/>
  <c r="B138" i="56"/>
  <c r="B139" i="56"/>
  <c r="B140" i="56"/>
  <c r="B141" i="56"/>
  <c r="B142" i="56"/>
  <c r="G142" i="56" s="1"/>
  <c r="B143" i="56"/>
  <c r="B144" i="56"/>
  <c r="B145" i="56"/>
  <c r="B146" i="56"/>
  <c r="B147" i="56"/>
  <c r="B93" i="56"/>
  <c r="A94" i="56"/>
  <c r="A95" i="56"/>
  <c r="A96" i="56"/>
  <c r="A97" i="56"/>
  <c r="A98" i="56"/>
  <c r="A99" i="56"/>
  <c r="A100" i="56"/>
  <c r="A101" i="56"/>
  <c r="A102" i="56"/>
  <c r="A103" i="56"/>
  <c r="A104" i="56"/>
  <c r="A105" i="56"/>
  <c r="A106" i="56"/>
  <c r="A107" i="56"/>
  <c r="A108" i="56"/>
  <c r="A109" i="56"/>
  <c r="A110" i="56"/>
  <c r="A111" i="56"/>
  <c r="A112" i="56"/>
  <c r="A113" i="56"/>
  <c r="A114" i="56"/>
  <c r="A115" i="56"/>
  <c r="A116" i="56"/>
  <c r="A117" i="56"/>
  <c r="A118" i="56"/>
  <c r="A119" i="56"/>
  <c r="A120" i="56"/>
  <c r="A121" i="56"/>
  <c r="A122" i="56"/>
  <c r="A123" i="56"/>
  <c r="A124" i="56"/>
  <c r="A125" i="56"/>
  <c r="A126" i="56"/>
  <c r="A127" i="56"/>
  <c r="A128" i="56"/>
  <c r="A129" i="56"/>
  <c r="A130" i="56"/>
  <c r="A131" i="56"/>
  <c r="A132" i="56"/>
  <c r="A133" i="56"/>
  <c r="A134" i="56"/>
  <c r="A135" i="56"/>
  <c r="A136" i="56"/>
  <c r="A137" i="56"/>
  <c r="A138" i="56"/>
  <c r="A139" i="56"/>
  <c r="A140" i="56"/>
  <c r="A141" i="56"/>
  <c r="A142" i="56"/>
  <c r="A143" i="56"/>
  <c r="A144" i="56"/>
  <c r="A145" i="56"/>
  <c r="A146" i="56"/>
  <c r="A147" i="56"/>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59" i="57"/>
  <c r="A60" i="57"/>
  <c r="A61" i="57"/>
  <c r="A62" i="57"/>
  <c r="A63" i="57"/>
  <c r="A64" i="57"/>
  <c r="A65" i="57"/>
  <c r="A66" i="57"/>
  <c r="A12" i="57"/>
  <c r="A93" i="56" s="1"/>
  <c r="K62" i="57"/>
  <c r="M62" i="57" s="1"/>
  <c r="K61" i="57"/>
  <c r="M61" i="57" s="1"/>
  <c r="K53" i="57"/>
  <c r="N53" i="57" s="1"/>
  <c r="K47" i="57"/>
  <c r="N47" i="57" s="1"/>
  <c r="K45" i="57"/>
  <c r="N45" i="57" s="1"/>
  <c r="K38" i="57"/>
  <c r="M38" i="57" s="1"/>
  <c r="K37" i="57"/>
  <c r="N37" i="57" s="1"/>
  <c r="K29" i="57"/>
  <c r="N29" i="57" s="1"/>
  <c r="K23" i="57"/>
  <c r="N23" i="57" s="1"/>
  <c r="K22" i="57"/>
  <c r="M22" i="57" s="1"/>
  <c r="K21" i="57"/>
  <c r="N21" i="57" s="1"/>
  <c r="K13" i="57"/>
  <c r="N13" i="57" s="1"/>
  <c r="K12" i="55"/>
  <c r="M12" i="55" s="1"/>
  <c r="K13" i="55"/>
  <c r="N13" i="55" s="1"/>
  <c r="D32" i="56"/>
  <c r="D33" i="56"/>
  <c r="D34" i="56"/>
  <c r="D35" i="56"/>
  <c r="D36" i="56"/>
  <c r="D37" i="56"/>
  <c r="D38" i="56"/>
  <c r="D39" i="56"/>
  <c r="D40" i="56"/>
  <c r="D41" i="56"/>
  <c r="D42" i="56"/>
  <c r="D43" i="56"/>
  <c r="D44" i="56"/>
  <c r="D45" i="56"/>
  <c r="D46" i="56"/>
  <c r="D47" i="56"/>
  <c r="D48" i="56"/>
  <c r="D49" i="56"/>
  <c r="D50" i="56"/>
  <c r="D51" i="56"/>
  <c r="D52" i="56"/>
  <c r="D53" i="56"/>
  <c r="D54" i="56"/>
  <c r="D55" i="56"/>
  <c r="D56" i="56"/>
  <c r="D57" i="56"/>
  <c r="D58" i="56"/>
  <c r="D59" i="56"/>
  <c r="D60" i="56"/>
  <c r="D61" i="56"/>
  <c r="D62" i="56"/>
  <c r="D63" i="56"/>
  <c r="D64" i="56"/>
  <c r="D65" i="56"/>
  <c r="D66" i="56"/>
  <c r="E66" i="56" s="1"/>
  <c r="D67" i="56"/>
  <c r="D68" i="56"/>
  <c r="D69" i="56"/>
  <c r="D70" i="56"/>
  <c r="D71" i="56"/>
  <c r="D72" i="56"/>
  <c r="D73" i="56"/>
  <c r="D74" i="56"/>
  <c r="F74" i="56" s="1"/>
  <c r="D75" i="56"/>
  <c r="D76" i="56"/>
  <c r="D77" i="56"/>
  <c r="D78" i="56"/>
  <c r="D79" i="56"/>
  <c r="D80" i="56"/>
  <c r="D81" i="56"/>
  <c r="D82" i="56"/>
  <c r="D83" i="56"/>
  <c r="D84" i="56"/>
  <c r="D85" i="56"/>
  <c r="D31" i="56"/>
  <c r="C32" i="56"/>
  <c r="C33" i="56"/>
  <c r="C34" i="56"/>
  <c r="G34" i="56" s="1"/>
  <c r="C35" i="56"/>
  <c r="G35" i="56" s="1"/>
  <c r="C36" i="56"/>
  <c r="C37" i="56"/>
  <c r="C38" i="56"/>
  <c r="C39" i="56"/>
  <c r="C40" i="56"/>
  <c r="C41" i="56"/>
  <c r="C42" i="56"/>
  <c r="C43" i="56"/>
  <c r="G43" i="56" s="1"/>
  <c r="C44" i="56"/>
  <c r="C45" i="56"/>
  <c r="C46" i="56"/>
  <c r="C47" i="56"/>
  <c r="C48" i="56"/>
  <c r="C49" i="56"/>
  <c r="C50" i="56"/>
  <c r="C51" i="56"/>
  <c r="G51" i="56" s="1"/>
  <c r="C52" i="56"/>
  <c r="C53" i="56"/>
  <c r="C54" i="56"/>
  <c r="C55" i="56"/>
  <c r="C56" i="56"/>
  <c r="C57" i="56"/>
  <c r="C58" i="56"/>
  <c r="C59" i="56"/>
  <c r="C60" i="56"/>
  <c r="C61" i="56"/>
  <c r="C62" i="56"/>
  <c r="C63" i="56"/>
  <c r="C64" i="56"/>
  <c r="C65" i="56"/>
  <c r="C66" i="56"/>
  <c r="C67" i="56"/>
  <c r="G67" i="56" s="1"/>
  <c r="C68" i="56"/>
  <c r="C69" i="56"/>
  <c r="C70" i="56"/>
  <c r="C71" i="56"/>
  <c r="C72" i="56"/>
  <c r="C73" i="56"/>
  <c r="C74" i="56"/>
  <c r="C75" i="56"/>
  <c r="G75" i="56" s="1"/>
  <c r="C76" i="56"/>
  <c r="C77" i="56"/>
  <c r="C78" i="56"/>
  <c r="C79" i="56"/>
  <c r="C80" i="56"/>
  <c r="C81" i="56"/>
  <c r="C82" i="56"/>
  <c r="C83" i="56"/>
  <c r="C84" i="56"/>
  <c r="C85" i="56"/>
  <c r="C31" i="56"/>
  <c r="B32" i="56"/>
  <c r="B33" i="56"/>
  <c r="B34" i="56"/>
  <c r="B35" i="56"/>
  <c r="B36" i="56"/>
  <c r="B37" i="56"/>
  <c r="B38" i="56"/>
  <c r="B39" i="56"/>
  <c r="B40" i="56"/>
  <c r="B41" i="56"/>
  <c r="B42" i="56"/>
  <c r="B43" i="56"/>
  <c r="B44" i="56"/>
  <c r="B45" i="56"/>
  <c r="B46" i="56"/>
  <c r="B47" i="56"/>
  <c r="B48" i="56"/>
  <c r="B49" i="56"/>
  <c r="B50" i="56"/>
  <c r="G50" i="56" s="1"/>
  <c r="B51" i="56"/>
  <c r="B52" i="56"/>
  <c r="B53" i="56"/>
  <c r="B54" i="56"/>
  <c r="B55" i="56"/>
  <c r="B56" i="56"/>
  <c r="B57" i="56"/>
  <c r="B58" i="56"/>
  <c r="B59" i="56"/>
  <c r="B60" i="56"/>
  <c r="B61" i="56"/>
  <c r="B62" i="56"/>
  <c r="B63" i="56"/>
  <c r="B64" i="56"/>
  <c r="B65" i="56"/>
  <c r="B66" i="56"/>
  <c r="B67" i="56"/>
  <c r="B68" i="56"/>
  <c r="B69" i="56"/>
  <c r="B70" i="56"/>
  <c r="B71" i="56"/>
  <c r="B72" i="56"/>
  <c r="B73" i="56"/>
  <c r="B74" i="56"/>
  <c r="B75" i="56"/>
  <c r="B76" i="56"/>
  <c r="B77" i="56"/>
  <c r="B78" i="56"/>
  <c r="B79" i="56"/>
  <c r="B80" i="56"/>
  <c r="B81" i="56"/>
  <c r="B82" i="56"/>
  <c r="B83" i="56"/>
  <c r="B84" i="56"/>
  <c r="B85" i="56"/>
  <c r="B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60" i="56"/>
  <c r="A61" i="56"/>
  <c r="A62" i="56"/>
  <c r="A63" i="56"/>
  <c r="A64" i="56"/>
  <c r="A65" i="56"/>
  <c r="A66" i="56"/>
  <c r="A67" i="56"/>
  <c r="A68" i="56"/>
  <c r="A69" i="56"/>
  <c r="A70" i="56"/>
  <c r="A71" i="56"/>
  <c r="A72" i="56"/>
  <c r="A73" i="56"/>
  <c r="A74" i="56"/>
  <c r="A75" i="56"/>
  <c r="A76" i="56"/>
  <c r="A77" i="56"/>
  <c r="A78" i="56"/>
  <c r="A79" i="56"/>
  <c r="A80" i="56"/>
  <c r="A81" i="56"/>
  <c r="A82" i="56"/>
  <c r="A83" i="56"/>
  <c r="A84" i="56"/>
  <c r="A85" i="56"/>
  <c r="A31" i="56"/>
  <c r="G196" i="56"/>
  <c r="H193" i="56"/>
  <c r="G193" i="56"/>
  <c r="I188" i="56"/>
  <c r="H188" i="56"/>
  <c r="I185" i="56"/>
  <c r="H185" i="56"/>
  <c r="H183" i="56"/>
  <c r="I181" i="56"/>
  <c r="G180" i="56"/>
  <c r="H177" i="56"/>
  <c r="G177" i="56"/>
  <c r="H172" i="56"/>
  <c r="G172" i="56"/>
  <c r="I169" i="56"/>
  <c r="H169" i="56"/>
  <c r="H165" i="56"/>
  <c r="I164" i="56"/>
  <c r="H164" i="56"/>
  <c r="I161" i="56"/>
  <c r="H161" i="56"/>
  <c r="H157" i="56"/>
  <c r="G135" i="56"/>
  <c r="G128" i="56"/>
  <c r="G58" i="56"/>
  <c r="M46" i="55"/>
  <c r="K14" i="55"/>
  <c r="N14" i="55" s="1"/>
  <c r="K15" i="55"/>
  <c r="N15" i="55" s="1"/>
  <c r="K16" i="55"/>
  <c r="N16" i="55" s="1"/>
  <c r="K17" i="55"/>
  <c r="M17" i="55" s="1"/>
  <c r="K18" i="55"/>
  <c r="M18" i="55" s="1"/>
  <c r="K19" i="55"/>
  <c r="M19" i="55" s="1"/>
  <c r="K20" i="55"/>
  <c r="N20" i="55" s="1"/>
  <c r="K21" i="55"/>
  <c r="M21" i="55" s="1"/>
  <c r="K22" i="55"/>
  <c r="M22" i="55" s="1"/>
  <c r="K23" i="55"/>
  <c r="N23" i="55" s="1"/>
  <c r="K24" i="55"/>
  <c r="N24" i="55" s="1"/>
  <c r="K25" i="55"/>
  <c r="M25" i="55" s="1"/>
  <c r="K26" i="55"/>
  <c r="M26" i="55" s="1"/>
  <c r="K27" i="55"/>
  <c r="M27" i="55" s="1"/>
  <c r="K28" i="55"/>
  <c r="N28" i="55" s="1"/>
  <c r="K29" i="55"/>
  <c r="M29" i="55" s="1"/>
  <c r="K30" i="55"/>
  <c r="N30" i="55" s="1"/>
  <c r="K31" i="55"/>
  <c r="N31" i="55" s="1"/>
  <c r="K32" i="55"/>
  <c r="N32" i="55" s="1"/>
  <c r="K33" i="55"/>
  <c r="M33" i="55" s="1"/>
  <c r="K34" i="55"/>
  <c r="M34" i="55" s="1"/>
  <c r="K35" i="55"/>
  <c r="M35" i="55" s="1"/>
  <c r="K36" i="55"/>
  <c r="N36" i="55" s="1"/>
  <c r="K37" i="55"/>
  <c r="M37" i="55" s="1"/>
  <c r="K38" i="55"/>
  <c r="M38" i="55" s="1"/>
  <c r="K39" i="55"/>
  <c r="N39" i="55" s="1"/>
  <c r="K40" i="55"/>
  <c r="N40" i="55" s="1"/>
  <c r="K41" i="55"/>
  <c r="M41" i="55" s="1"/>
  <c r="K42" i="55"/>
  <c r="M42" i="55" s="1"/>
  <c r="K43" i="55"/>
  <c r="M43" i="55" s="1"/>
  <c r="K44" i="55"/>
  <c r="N44" i="55" s="1"/>
  <c r="K45" i="55"/>
  <c r="M45" i="55" s="1"/>
  <c r="K46" i="55"/>
  <c r="N46" i="55" s="1"/>
  <c r="K47" i="55"/>
  <c r="N47" i="55" s="1"/>
  <c r="K48" i="55"/>
  <c r="N48" i="55" s="1"/>
  <c r="K49" i="55"/>
  <c r="M49" i="55" s="1"/>
  <c r="K50" i="55"/>
  <c r="M50" i="55" s="1"/>
  <c r="K51" i="55"/>
  <c r="M51" i="55" s="1"/>
  <c r="K52" i="55"/>
  <c r="N52" i="55" s="1"/>
  <c r="K53" i="55"/>
  <c r="M53" i="55" s="1"/>
  <c r="K54" i="55"/>
  <c r="M54" i="55" s="1"/>
  <c r="K55" i="55"/>
  <c r="N55" i="55" s="1"/>
  <c r="K56" i="55"/>
  <c r="N56" i="55" s="1"/>
  <c r="K57" i="55"/>
  <c r="M57" i="55" s="1"/>
  <c r="K58" i="55"/>
  <c r="M58" i="55" s="1"/>
  <c r="K59" i="55"/>
  <c r="M59" i="55" s="1"/>
  <c r="K60" i="55"/>
  <c r="N60" i="55" s="1"/>
  <c r="K61" i="55"/>
  <c r="M61" i="55" s="1"/>
  <c r="K62" i="55"/>
  <c r="N62" i="55" s="1"/>
  <c r="K63" i="55"/>
  <c r="N63" i="55" s="1"/>
  <c r="K64" i="55"/>
  <c r="N64" i="55" s="1"/>
  <c r="K65" i="55"/>
  <c r="M65" i="55" s="1"/>
  <c r="K66" i="55"/>
  <c r="M66" i="55" s="1"/>
  <c r="H206" i="54"/>
  <c r="G206" i="54"/>
  <c r="F206" i="54"/>
  <c r="I158" i="54"/>
  <c r="I159" i="54"/>
  <c r="I160" i="54"/>
  <c r="I161" i="54"/>
  <c r="I162" i="54"/>
  <c r="I163" i="54"/>
  <c r="I164" i="54"/>
  <c r="I165" i="54"/>
  <c r="I166" i="54"/>
  <c r="I167" i="54"/>
  <c r="I168" i="54"/>
  <c r="I169" i="54"/>
  <c r="I170" i="54"/>
  <c r="I171" i="54"/>
  <c r="I172" i="54"/>
  <c r="I173" i="54"/>
  <c r="I174" i="54"/>
  <c r="I175" i="54"/>
  <c r="I176" i="54"/>
  <c r="I177" i="54"/>
  <c r="I178" i="54"/>
  <c r="I179" i="54"/>
  <c r="I180" i="54"/>
  <c r="I181" i="54"/>
  <c r="I182" i="54"/>
  <c r="I183" i="54"/>
  <c r="I184" i="54"/>
  <c r="I185" i="54"/>
  <c r="I186" i="54"/>
  <c r="I187" i="54"/>
  <c r="I188" i="54"/>
  <c r="I189" i="54"/>
  <c r="I190" i="54"/>
  <c r="I191" i="54"/>
  <c r="I192" i="54"/>
  <c r="I193" i="54"/>
  <c r="I194" i="54"/>
  <c r="I195" i="54"/>
  <c r="I196" i="54"/>
  <c r="I157" i="54"/>
  <c r="H158" i="54"/>
  <c r="H159" i="54"/>
  <c r="H160" i="54"/>
  <c r="H161" i="54"/>
  <c r="H162" i="54"/>
  <c r="H163" i="54"/>
  <c r="H164" i="54"/>
  <c r="H165" i="54"/>
  <c r="H166" i="54"/>
  <c r="H167" i="54"/>
  <c r="H168" i="54"/>
  <c r="H169" i="54"/>
  <c r="H170" i="54"/>
  <c r="H171" i="54"/>
  <c r="H172" i="54"/>
  <c r="H173" i="54"/>
  <c r="H174" i="54"/>
  <c r="H175" i="54"/>
  <c r="H176" i="54"/>
  <c r="H177" i="54"/>
  <c r="H178" i="54"/>
  <c r="H179" i="54"/>
  <c r="H180" i="54"/>
  <c r="H181" i="54"/>
  <c r="H182" i="54"/>
  <c r="H183" i="54"/>
  <c r="H184" i="54"/>
  <c r="H185" i="54"/>
  <c r="H186" i="54"/>
  <c r="H187" i="54"/>
  <c r="H188" i="54"/>
  <c r="H189" i="54"/>
  <c r="H190" i="54"/>
  <c r="H191" i="54"/>
  <c r="H192" i="54"/>
  <c r="H193" i="54"/>
  <c r="H194" i="54"/>
  <c r="H195" i="54"/>
  <c r="H196" i="54"/>
  <c r="H157" i="54"/>
  <c r="G96" i="54"/>
  <c r="G97" i="54"/>
  <c r="G98" i="54"/>
  <c r="G99" i="54"/>
  <c r="G104" i="54"/>
  <c r="G105" i="54"/>
  <c r="G106" i="54"/>
  <c r="G107" i="54"/>
  <c r="G112" i="54"/>
  <c r="G113" i="54"/>
  <c r="G114" i="54"/>
  <c r="G115" i="54"/>
  <c r="G120" i="54"/>
  <c r="G121" i="54"/>
  <c r="G122" i="54"/>
  <c r="G123" i="54"/>
  <c r="G128" i="54"/>
  <c r="G129" i="54"/>
  <c r="G130" i="54"/>
  <c r="G131" i="54"/>
  <c r="G136" i="54"/>
  <c r="G137" i="54"/>
  <c r="G138" i="54"/>
  <c r="G139" i="54"/>
  <c r="G141" i="54"/>
  <c r="G142" i="54"/>
  <c r="G144" i="54"/>
  <c r="G145" i="54"/>
  <c r="G146" i="54"/>
  <c r="G147" i="54"/>
  <c r="F96" i="54"/>
  <c r="F97" i="54"/>
  <c r="F104" i="54"/>
  <c r="F112" i="54"/>
  <c r="F120" i="54"/>
  <c r="F128" i="54"/>
  <c r="F129" i="54"/>
  <c r="F136" i="54"/>
  <c r="F137" i="54"/>
  <c r="F144" i="54"/>
  <c r="E96" i="54"/>
  <c r="E97" i="54"/>
  <c r="E104" i="54"/>
  <c r="E105" i="54"/>
  <c r="E112" i="54"/>
  <c r="E120" i="54"/>
  <c r="E121" i="54"/>
  <c r="E125" i="54"/>
  <c r="E126" i="54"/>
  <c r="E128" i="54"/>
  <c r="E136" i="54"/>
  <c r="E144" i="54"/>
  <c r="E145" i="54"/>
  <c r="C16" i="37"/>
  <c r="G101" i="60" l="1"/>
  <c r="G101" i="61"/>
  <c r="E101" i="63"/>
  <c r="G101" i="66"/>
  <c r="F96" i="66"/>
  <c r="F96" i="65"/>
  <c r="G96" i="63"/>
  <c r="G157" i="56"/>
  <c r="D93" i="65"/>
  <c r="A93" i="62"/>
  <c r="A93" i="65"/>
  <c r="I157" i="56"/>
  <c r="I165" i="56"/>
  <c r="F144" i="56"/>
  <c r="G112" i="56"/>
  <c r="E131" i="56"/>
  <c r="E123" i="56"/>
  <c r="E115" i="56"/>
  <c r="E99" i="56"/>
  <c r="C236" i="56"/>
  <c r="I183" i="56"/>
  <c r="G103" i="56"/>
  <c r="G94" i="56"/>
  <c r="H192" i="56"/>
  <c r="D228" i="56"/>
  <c r="F228" i="56" s="1"/>
  <c r="G174" i="56"/>
  <c r="E107" i="56"/>
  <c r="F233" i="56"/>
  <c r="G166" i="56"/>
  <c r="F67" i="56"/>
  <c r="E35" i="56"/>
  <c r="G143" i="56"/>
  <c r="G111" i="56"/>
  <c r="E126" i="56"/>
  <c r="H195" i="56"/>
  <c r="G83" i="56"/>
  <c r="G119" i="56"/>
  <c r="H179" i="56"/>
  <c r="I168" i="56"/>
  <c r="G175" i="56"/>
  <c r="D229" i="56"/>
  <c r="H229" i="56" s="1"/>
  <c r="E134" i="56"/>
  <c r="D212" i="56"/>
  <c r="F212" i="56" s="1"/>
  <c r="D213" i="56"/>
  <c r="H213" i="56" s="1"/>
  <c r="G206" i="56"/>
  <c r="F104" i="56"/>
  <c r="G102" i="56"/>
  <c r="I192" i="56"/>
  <c r="G178" i="56"/>
  <c r="H160" i="56"/>
  <c r="D220" i="56"/>
  <c r="H220" i="56" s="1"/>
  <c r="G82" i="56"/>
  <c r="G66" i="56"/>
  <c r="G42" i="56"/>
  <c r="I160" i="56"/>
  <c r="D221" i="56"/>
  <c r="H221" i="56" s="1"/>
  <c r="G124" i="56"/>
  <c r="I159" i="56"/>
  <c r="G168" i="56"/>
  <c r="I176" i="56"/>
  <c r="I191" i="56"/>
  <c r="D210" i="56"/>
  <c r="H210" i="56" s="1"/>
  <c r="D218" i="56"/>
  <c r="H218" i="56" s="1"/>
  <c r="D226" i="56"/>
  <c r="H226" i="56" s="1"/>
  <c r="D234" i="56"/>
  <c r="H234" i="56" s="1"/>
  <c r="G126" i="56"/>
  <c r="G116" i="56"/>
  <c r="F94" i="56"/>
  <c r="F116" i="56"/>
  <c r="H186" i="56"/>
  <c r="H194" i="56"/>
  <c r="G186" i="56"/>
  <c r="H178" i="56"/>
  <c r="G170" i="56"/>
  <c r="H162" i="56"/>
  <c r="G144" i="56"/>
  <c r="D211" i="56"/>
  <c r="G211" i="56" s="1"/>
  <c r="D219" i="56"/>
  <c r="F219" i="56" s="1"/>
  <c r="D227" i="56"/>
  <c r="F227" i="56" s="1"/>
  <c r="D235" i="56"/>
  <c r="G235" i="56" s="1"/>
  <c r="G125" i="56"/>
  <c r="H206" i="56"/>
  <c r="D230" i="56"/>
  <c r="H230" i="56" s="1"/>
  <c r="F100" i="56"/>
  <c r="E102" i="56"/>
  <c r="F118" i="56"/>
  <c r="E142" i="56"/>
  <c r="G158" i="56"/>
  <c r="G167" i="56"/>
  <c r="I175" i="56"/>
  <c r="H184" i="56"/>
  <c r="G190" i="56"/>
  <c r="D207" i="56"/>
  <c r="G207" i="56" s="1"/>
  <c r="D215" i="56"/>
  <c r="F215" i="56" s="1"/>
  <c r="D223" i="56"/>
  <c r="G223" i="56" s="1"/>
  <c r="D231" i="56"/>
  <c r="F231" i="56" s="1"/>
  <c r="G141" i="56"/>
  <c r="F120" i="56"/>
  <c r="I189" i="56"/>
  <c r="I173" i="56"/>
  <c r="H189" i="56"/>
  <c r="H181" i="56"/>
  <c r="G173" i="56"/>
  <c r="E144" i="56"/>
  <c r="D214" i="56"/>
  <c r="H214" i="56" s="1"/>
  <c r="G132" i="56"/>
  <c r="G100" i="56"/>
  <c r="F142" i="56"/>
  <c r="G159" i="56"/>
  <c r="H167" i="56"/>
  <c r="H170" i="56"/>
  <c r="G176" i="56"/>
  <c r="I184" i="56"/>
  <c r="G191" i="56"/>
  <c r="D208" i="56"/>
  <c r="H208" i="56" s="1"/>
  <c r="D216" i="56"/>
  <c r="H216" i="56" s="1"/>
  <c r="D224" i="56"/>
  <c r="H224" i="56" s="1"/>
  <c r="D232" i="56"/>
  <c r="H232" i="56" s="1"/>
  <c r="E74" i="56"/>
  <c r="E118" i="56"/>
  <c r="G108" i="56"/>
  <c r="F140" i="56"/>
  <c r="E108" i="56"/>
  <c r="I196" i="56"/>
  <c r="I180" i="56"/>
  <c r="G164" i="56"/>
  <c r="F124" i="56"/>
  <c r="E112" i="56"/>
  <c r="D222" i="56"/>
  <c r="H222" i="56" s="1"/>
  <c r="F110" i="56"/>
  <c r="D197" i="56"/>
  <c r="D209" i="56"/>
  <c r="F209" i="56" s="1"/>
  <c r="D217" i="56"/>
  <c r="F217" i="56" s="1"/>
  <c r="D225" i="56"/>
  <c r="F225" i="56" s="1"/>
  <c r="G117" i="56"/>
  <c r="F128" i="56"/>
  <c r="H187" i="56"/>
  <c r="I163" i="56"/>
  <c r="H171" i="56"/>
  <c r="G163" i="56"/>
  <c r="E113" i="60"/>
  <c r="E146" i="60"/>
  <c r="E35" i="60"/>
  <c r="E46" i="60"/>
  <c r="E99" i="60"/>
  <c r="F107" i="60"/>
  <c r="E136" i="60"/>
  <c r="E144" i="60"/>
  <c r="G159" i="60"/>
  <c r="G175" i="60"/>
  <c r="E65" i="60"/>
  <c r="E73" i="60"/>
  <c r="F123" i="60"/>
  <c r="G168" i="60"/>
  <c r="G179" i="60"/>
  <c r="E104" i="60"/>
  <c r="G184" i="60"/>
  <c r="H183" i="60"/>
  <c r="F79" i="60"/>
  <c r="F63" i="60"/>
  <c r="E97" i="60"/>
  <c r="G163" i="60"/>
  <c r="I183" i="60"/>
  <c r="F56" i="60"/>
  <c r="G58" i="60"/>
  <c r="F62" i="60"/>
  <c r="G79" i="60"/>
  <c r="G81" i="60"/>
  <c r="E85" i="60"/>
  <c r="E98" i="60"/>
  <c r="E100" i="60"/>
  <c r="F115" i="60"/>
  <c r="G117" i="60"/>
  <c r="E123" i="60"/>
  <c r="G140" i="60"/>
  <c r="G167" i="60"/>
  <c r="I186" i="60"/>
  <c r="I190" i="60"/>
  <c r="H192" i="60"/>
  <c r="F41" i="60"/>
  <c r="E54" i="60"/>
  <c r="F71" i="60"/>
  <c r="G97" i="60"/>
  <c r="G191" i="60"/>
  <c r="E39" i="60"/>
  <c r="E47" i="60"/>
  <c r="F48" i="60"/>
  <c r="E64" i="60"/>
  <c r="E108" i="60"/>
  <c r="F129" i="60"/>
  <c r="G131" i="60"/>
  <c r="F146" i="60"/>
  <c r="H168" i="60"/>
  <c r="E38" i="60"/>
  <c r="F47" i="60"/>
  <c r="E49" i="60"/>
  <c r="G55" i="60"/>
  <c r="G66" i="60"/>
  <c r="F80" i="60"/>
  <c r="F97" i="60"/>
  <c r="E120" i="60"/>
  <c r="F137" i="60"/>
  <c r="E145" i="60"/>
  <c r="F147" i="60"/>
  <c r="I161" i="60"/>
  <c r="G195" i="60"/>
  <c r="H184" i="60"/>
  <c r="F46" i="60"/>
  <c r="G47" i="60"/>
  <c r="E63" i="60"/>
  <c r="F64" i="60"/>
  <c r="E107" i="60"/>
  <c r="E124" i="60"/>
  <c r="F55" i="60"/>
  <c r="E78" i="60"/>
  <c r="F98" i="60"/>
  <c r="F99" i="60"/>
  <c r="E115" i="60"/>
  <c r="F116" i="60"/>
  <c r="G130" i="60"/>
  <c r="G183" i="60"/>
  <c r="I184" i="60"/>
  <c r="H191" i="60"/>
  <c r="G192" i="60"/>
  <c r="H193" i="60"/>
  <c r="H235" i="60"/>
  <c r="C236" i="60"/>
  <c r="F42" i="60"/>
  <c r="G56" i="60"/>
  <c r="G72" i="60"/>
  <c r="G80" i="60"/>
  <c r="F36" i="60"/>
  <c r="G48" i="60"/>
  <c r="G62" i="60"/>
  <c r="G64" i="60"/>
  <c r="G99" i="60"/>
  <c r="E106" i="60"/>
  <c r="G107" i="60"/>
  <c r="G116" i="60"/>
  <c r="G124" i="60"/>
  <c r="F145" i="60"/>
  <c r="G146" i="60"/>
  <c r="I168" i="60"/>
  <c r="G185" i="60"/>
  <c r="G54" i="60"/>
  <c r="E57" i="60"/>
  <c r="E114" i="60"/>
  <c r="F132" i="60"/>
  <c r="E140" i="60"/>
  <c r="G193" i="60"/>
  <c r="H194" i="60"/>
  <c r="G70" i="60"/>
  <c r="F114" i="60"/>
  <c r="F122" i="60"/>
  <c r="E131" i="60"/>
  <c r="E139" i="60"/>
  <c r="F140" i="60"/>
  <c r="H159" i="60"/>
  <c r="G160" i="60"/>
  <c r="F235" i="60"/>
  <c r="F131" i="60"/>
  <c r="I159" i="60"/>
  <c r="H160" i="60"/>
  <c r="G161" i="60"/>
  <c r="F206" i="60"/>
  <c r="G235" i="60"/>
  <c r="F78" i="60"/>
  <c r="F139" i="60"/>
  <c r="F38" i="60"/>
  <c r="G39" i="60"/>
  <c r="E45" i="60"/>
  <c r="F57" i="60"/>
  <c r="E61" i="60"/>
  <c r="F73" i="60"/>
  <c r="E77" i="60"/>
  <c r="E81" i="60"/>
  <c r="F113" i="60"/>
  <c r="F130" i="60"/>
  <c r="E138" i="60"/>
  <c r="H161" i="60"/>
  <c r="G162" i="60"/>
  <c r="H170" i="60"/>
  <c r="H175" i="60"/>
  <c r="G176" i="60"/>
  <c r="G177" i="60"/>
  <c r="G206" i="60"/>
  <c r="E31" i="60"/>
  <c r="F37" i="60"/>
  <c r="F49" i="60"/>
  <c r="E56" i="60"/>
  <c r="G57" i="60"/>
  <c r="F65" i="60"/>
  <c r="E72" i="60"/>
  <c r="G73" i="60"/>
  <c r="E80" i="60"/>
  <c r="F81" i="60"/>
  <c r="F100" i="60"/>
  <c r="F108" i="60"/>
  <c r="G121" i="60"/>
  <c r="E129" i="60"/>
  <c r="E147" i="60"/>
  <c r="H162" i="60"/>
  <c r="I175" i="60"/>
  <c r="H176" i="60"/>
  <c r="H177" i="60"/>
  <c r="G178" i="60"/>
  <c r="H206" i="60"/>
  <c r="G105" i="60"/>
  <c r="E32" i="60"/>
  <c r="E40" i="60"/>
  <c r="G49" i="60"/>
  <c r="G65" i="60"/>
  <c r="G100" i="60"/>
  <c r="G108" i="60"/>
  <c r="E132" i="60"/>
  <c r="G137" i="60"/>
  <c r="H167" i="60"/>
  <c r="H169" i="60"/>
  <c r="H178" i="60"/>
  <c r="H186" i="60"/>
  <c r="E69" i="61"/>
  <c r="G168" i="61"/>
  <c r="F100" i="61"/>
  <c r="F46" i="61"/>
  <c r="E82" i="61"/>
  <c r="E95" i="61"/>
  <c r="H176" i="61"/>
  <c r="E57" i="61"/>
  <c r="F140" i="61"/>
  <c r="F57" i="61"/>
  <c r="F47" i="61"/>
  <c r="E50" i="61"/>
  <c r="F109" i="61"/>
  <c r="F122" i="61"/>
  <c r="G169" i="61"/>
  <c r="H174" i="61"/>
  <c r="G196" i="61"/>
  <c r="G100" i="61"/>
  <c r="F115" i="61"/>
  <c r="F132" i="61"/>
  <c r="G138" i="61"/>
  <c r="G159" i="61"/>
  <c r="G195" i="61"/>
  <c r="E33" i="61"/>
  <c r="G46" i="61"/>
  <c r="E68" i="61"/>
  <c r="F104" i="61"/>
  <c r="E123" i="61"/>
  <c r="E127" i="61"/>
  <c r="G129" i="61"/>
  <c r="F136" i="61"/>
  <c r="H158" i="61"/>
  <c r="I162" i="61"/>
  <c r="G167" i="61"/>
  <c r="I171" i="61"/>
  <c r="H185" i="61"/>
  <c r="F206" i="61"/>
  <c r="E56" i="61"/>
  <c r="F79" i="61"/>
  <c r="E108" i="61"/>
  <c r="E140" i="61"/>
  <c r="H194" i="61"/>
  <c r="G39" i="61"/>
  <c r="G140" i="61"/>
  <c r="G171" i="61"/>
  <c r="H193" i="61"/>
  <c r="F39" i="61"/>
  <c r="F99" i="61"/>
  <c r="F139" i="61"/>
  <c r="I161" i="61"/>
  <c r="F45" i="61"/>
  <c r="E65" i="61"/>
  <c r="E78" i="61"/>
  <c r="E103" i="61"/>
  <c r="G133" i="61"/>
  <c r="G170" i="61"/>
  <c r="G70" i="61"/>
  <c r="E40" i="61"/>
  <c r="F42" i="61"/>
  <c r="F73" i="61"/>
  <c r="E122" i="61"/>
  <c r="G132" i="61"/>
  <c r="G177" i="61"/>
  <c r="H182" i="61"/>
  <c r="I195" i="61"/>
  <c r="E32" i="61"/>
  <c r="G33" i="61"/>
  <c r="F40" i="61"/>
  <c r="F48" i="61"/>
  <c r="F65" i="61"/>
  <c r="G107" i="61"/>
  <c r="F123" i="61"/>
  <c r="I175" i="61"/>
  <c r="I176" i="61"/>
  <c r="H177" i="61"/>
  <c r="I185" i="61"/>
  <c r="H186" i="61"/>
  <c r="C236" i="61"/>
  <c r="F32" i="61"/>
  <c r="G40" i="61"/>
  <c r="E60" i="61"/>
  <c r="F64" i="61"/>
  <c r="G65" i="61"/>
  <c r="F80" i="61"/>
  <c r="G106" i="61"/>
  <c r="F112" i="61"/>
  <c r="G123" i="61"/>
  <c r="E132" i="61"/>
  <c r="E139" i="61"/>
  <c r="G160" i="61"/>
  <c r="I177" i="61"/>
  <c r="I186" i="61"/>
  <c r="G31" i="61"/>
  <c r="F34" i="61"/>
  <c r="G54" i="61"/>
  <c r="F72" i="61"/>
  <c r="G74" i="61"/>
  <c r="E79" i="61"/>
  <c r="E101" i="61"/>
  <c r="F114" i="61"/>
  <c r="F121" i="61"/>
  <c r="E146" i="61"/>
  <c r="H167" i="61"/>
  <c r="G194" i="61"/>
  <c r="H206" i="61"/>
  <c r="G36" i="61"/>
  <c r="E41" i="61"/>
  <c r="E47" i="61"/>
  <c r="G48" i="61"/>
  <c r="G61" i="61"/>
  <c r="E66" i="61"/>
  <c r="G98" i="61"/>
  <c r="E113" i="61"/>
  <c r="G116" i="61"/>
  <c r="F124" i="61"/>
  <c r="F131" i="61"/>
  <c r="E136" i="61"/>
  <c r="G145" i="61"/>
  <c r="H163" i="61"/>
  <c r="H171" i="61"/>
  <c r="G180" i="61"/>
  <c r="G57" i="61"/>
  <c r="F69" i="61"/>
  <c r="G71" i="61"/>
  <c r="G83" i="61"/>
  <c r="G109" i="61"/>
  <c r="E143" i="61"/>
  <c r="H166" i="61"/>
  <c r="H169" i="61"/>
  <c r="H170" i="61"/>
  <c r="H179" i="61"/>
  <c r="G185" i="61"/>
  <c r="G188" i="61"/>
  <c r="F41" i="61"/>
  <c r="E46" i="61"/>
  <c r="G51" i="61"/>
  <c r="F56" i="61"/>
  <c r="F66" i="61"/>
  <c r="F78" i="61"/>
  <c r="E100" i="61"/>
  <c r="F107" i="61"/>
  <c r="F108" i="61"/>
  <c r="F113" i="61"/>
  <c r="G124" i="61"/>
  <c r="G130" i="61"/>
  <c r="E147" i="61"/>
  <c r="I167" i="61"/>
  <c r="G176" i="61"/>
  <c r="H183" i="61"/>
  <c r="H191" i="61"/>
  <c r="G192" i="61"/>
  <c r="I194" i="61"/>
  <c r="H195" i="61"/>
  <c r="F33" i="61"/>
  <c r="G35" i="61"/>
  <c r="G37" i="61"/>
  <c r="G41" i="61"/>
  <c r="F55" i="61"/>
  <c r="E58" i="61"/>
  <c r="G62" i="61"/>
  <c r="G66" i="61"/>
  <c r="F70" i="61"/>
  <c r="F77" i="61"/>
  <c r="G104" i="61"/>
  <c r="G112" i="61"/>
  <c r="G113" i="61"/>
  <c r="E117" i="61"/>
  <c r="E135" i="61"/>
  <c r="G137" i="61"/>
  <c r="G144" i="61"/>
  <c r="H159" i="61"/>
  <c r="G175" i="61"/>
  <c r="H178" i="61"/>
  <c r="G184" i="61"/>
  <c r="H187" i="61"/>
  <c r="E123" i="62"/>
  <c r="E131" i="62"/>
  <c r="G162" i="62"/>
  <c r="E47" i="62"/>
  <c r="G40" i="62"/>
  <c r="I176" i="62"/>
  <c r="G184" i="62"/>
  <c r="F98" i="62"/>
  <c r="G192" i="62"/>
  <c r="E32" i="62"/>
  <c r="F41" i="62"/>
  <c r="F35" i="62"/>
  <c r="G41" i="62"/>
  <c r="E51" i="62"/>
  <c r="F122" i="62"/>
  <c r="F139" i="62"/>
  <c r="G175" i="62"/>
  <c r="H177" i="62"/>
  <c r="E40" i="62"/>
  <c r="G176" i="62"/>
  <c r="F33" i="62"/>
  <c r="F49" i="62"/>
  <c r="F100" i="62"/>
  <c r="F105" i="62"/>
  <c r="F108" i="62"/>
  <c r="E66" i="62"/>
  <c r="F68" i="62"/>
  <c r="F72" i="62"/>
  <c r="G99" i="62"/>
  <c r="G105" i="62"/>
  <c r="G107" i="62"/>
  <c r="G39" i="62"/>
  <c r="E53" i="62"/>
  <c r="G78" i="62"/>
  <c r="E145" i="62"/>
  <c r="G147" i="62"/>
  <c r="E59" i="62"/>
  <c r="E138" i="62"/>
  <c r="G160" i="62"/>
  <c r="I169" i="62"/>
  <c r="G42" i="62"/>
  <c r="F121" i="62"/>
  <c r="I193" i="62"/>
  <c r="F206" i="62"/>
  <c r="F147" i="62"/>
  <c r="F32" i="62"/>
  <c r="F46" i="62"/>
  <c r="E65" i="62"/>
  <c r="F78" i="62"/>
  <c r="H159" i="62"/>
  <c r="G206" i="62"/>
  <c r="G56" i="62"/>
  <c r="G58" i="62"/>
  <c r="F65" i="62"/>
  <c r="E77" i="62"/>
  <c r="E100" i="62"/>
  <c r="G106" i="62"/>
  <c r="G108" i="62"/>
  <c r="F116" i="62"/>
  <c r="F140" i="62"/>
  <c r="H160" i="62"/>
  <c r="G161" i="62"/>
  <c r="G167" i="62"/>
  <c r="H168" i="62"/>
  <c r="G178" i="62"/>
  <c r="G183" i="62"/>
  <c r="H206" i="62"/>
  <c r="G34" i="62"/>
  <c r="F43" i="62"/>
  <c r="F73" i="62"/>
  <c r="F79" i="62"/>
  <c r="F81" i="62"/>
  <c r="E85" i="62"/>
  <c r="F124" i="62"/>
  <c r="E128" i="62"/>
  <c r="E139" i="62"/>
  <c r="I160" i="62"/>
  <c r="H167" i="62"/>
  <c r="G191" i="62"/>
  <c r="E33" i="62"/>
  <c r="E52" i="62"/>
  <c r="F64" i="62"/>
  <c r="F132" i="62"/>
  <c r="F58" i="62"/>
  <c r="G72" i="62"/>
  <c r="F80" i="62"/>
  <c r="E98" i="62"/>
  <c r="G100" i="62"/>
  <c r="F107" i="62"/>
  <c r="E68" i="62"/>
  <c r="E73" i="62"/>
  <c r="G79" i="62"/>
  <c r="G98" i="62"/>
  <c r="E122" i="62"/>
  <c r="F123" i="62"/>
  <c r="G124" i="62"/>
  <c r="F131" i="62"/>
  <c r="G132" i="62"/>
  <c r="E140" i="62"/>
  <c r="F145" i="62"/>
  <c r="G159" i="62"/>
  <c r="I183" i="62"/>
  <c r="H184" i="62"/>
  <c r="I191" i="62"/>
  <c r="H192" i="62"/>
  <c r="G193" i="62"/>
  <c r="H194" i="62"/>
  <c r="G48" i="62"/>
  <c r="G53" i="62"/>
  <c r="G70" i="62"/>
  <c r="E78" i="62"/>
  <c r="B148" i="62"/>
  <c r="F97" i="62"/>
  <c r="E105" i="62"/>
  <c r="G113" i="62"/>
  <c r="G123" i="62"/>
  <c r="F130" i="62"/>
  <c r="G131" i="62"/>
  <c r="E144" i="62"/>
  <c r="H161" i="62"/>
  <c r="H170" i="62"/>
  <c r="I178" i="62"/>
  <c r="I184" i="62"/>
  <c r="I192" i="62"/>
  <c r="E46" i="62"/>
  <c r="E64" i="62"/>
  <c r="E121" i="62"/>
  <c r="E147" i="62"/>
  <c r="G168" i="62"/>
  <c r="H169" i="62"/>
  <c r="G177" i="62"/>
  <c r="G31" i="62"/>
  <c r="F39" i="62"/>
  <c r="E81" i="62"/>
  <c r="E108" i="62"/>
  <c r="F129" i="62"/>
  <c r="F146" i="62"/>
  <c r="E45" i="62"/>
  <c r="G51" i="62"/>
  <c r="F52" i="62"/>
  <c r="E116" i="62"/>
  <c r="F137" i="62"/>
  <c r="E34" i="62"/>
  <c r="E42" i="62"/>
  <c r="F45" i="62"/>
  <c r="F63" i="62"/>
  <c r="E80" i="62"/>
  <c r="E99" i="62"/>
  <c r="E107" i="62"/>
  <c r="E115" i="62"/>
  <c r="E146" i="62"/>
  <c r="H178" i="62"/>
  <c r="H186" i="62"/>
  <c r="G195" i="62"/>
  <c r="E71" i="62"/>
  <c r="E79" i="62"/>
  <c r="F99" i="62"/>
  <c r="E104" i="62"/>
  <c r="F115" i="62"/>
  <c r="E124" i="62"/>
  <c r="E132" i="62"/>
  <c r="F38" i="62"/>
  <c r="G57" i="62"/>
  <c r="G60" i="62"/>
  <c r="G62" i="62"/>
  <c r="F106" i="62"/>
  <c r="F114" i="62"/>
  <c r="I162" i="62"/>
  <c r="H185" i="62"/>
  <c r="E58" i="63"/>
  <c r="F81" i="63"/>
  <c r="F57" i="63"/>
  <c r="E57" i="63"/>
  <c r="H191" i="63"/>
  <c r="E123" i="63"/>
  <c r="H167" i="63"/>
  <c r="F39" i="63"/>
  <c r="F99" i="63"/>
  <c r="F124" i="63"/>
  <c r="E46" i="63"/>
  <c r="E117" i="63"/>
  <c r="C236" i="63"/>
  <c r="G35" i="63"/>
  <c r="G48" i="63"/>
  <c r="G52" i="63"/>
  <c r="G54" i="63"/>
  <c r="G56" i="63"/>
  <c r="F59" i="63"/>
  <c r="G61" i="63"/>
  <c r="F68" i="63"/>
  <c r="F80" i="63"/>
  <c r="G81" i="63"/>
  <c r="E106" i="63"/>
  <c r="E125" i="63"/>
  <c r="G129" i="63"/>
  <c r="E131" i="63"/>
  <c r="F146" i="63"/>
  <c r="I157" i="63"/>
  <c r="I161" i="63"/>
  <c r="I173" i="63"/>
  <c r="I177" i="63"/>
  <c r="F45" i="63"/>
  <c r="G98" i="63"/>
  <c r="E100" i="63"/>
  <c r="E105" i="63"/>
  <c r="G106" i="63"/>
  <c r="H168" i="63"/>
  <c r="I183" i="63"/>
  <c r="F37" i="63"/>
  <c r="F63" i="63"/>
  <c r="G67" i="63"/>
  <c r="G71" i="63"/>
  <c r="F73" i="63"/>
  <c r="G75" i="63"/>
  <c r="E116" i="63"/>
  <c r="F141" i="63"/>
  <c r="H164" i="63"/>
  <c r="E38" i="63"/>
  <c r="G62" i="63"/>
  <c r="F102" i="63"/>
  <c r="G104" i="63"/>
  <c r="F105" i="63"/>
  <c r="G134" i="63"/>
  <c r="I167" i="63"/>
  <c r="H175" i="63"/>
  <c r="G42" i="63"/>
  <c r="G58" i="63"/>
  <c r="G68" i="63"/>
  <c r="F70" i="63"/>
  <c r="G72" i="63"/>
  <c r="G74" i="63"/>
  <c r="G76" i="63"/>
  <c r="G78" i="63"/>
  <c r="F83" i="63"/>
  <c r="G85" i="63"/>
  <c r="E107" i="63"/>
  <c r="E109" i="63"/>
  <c r="F111" i="63"/>
  <c r="E138" i="63"/>
  <c r="G146" i="63"/>
  <c r="G158" i="63"/>
  <c r="I162" i="63"/>
  <c r="G166" i="63"/>
  <c r="I178" i="63"/>
  <c r="G182" i="63"/>
  <c r="F38" i="63"/>
  <c r="G39" i="63"/>
  <c r="F58" i="63"/>
  <c r="G69" i="63"/>
  <c r="F75" i="63"/>
  <c r="F100" i="63"/>
  <c r="F115" i="63"/>
  <c r="G124" i="63"/>
  <c r="E136" i="63"/>
  <c r="I164" i="63"/>
  <c r="G174" i="63"/>
  <c r="I186" i="63"/>
  <c r="G190" i="63"/>
  <c r="E32" i="63"/>
  <c r="E40" i="63"/>
  <c r="E45" i="63"/>
  <c r="E63" i="63"/>
  <c r="E68" i="63"/>
  <c r="E80" i="63"/>
  <c r="G110" i="63"/>
  <c r="E115" i="63"/>
  <c r="F130" i="63"/>
  <c r="G135" i="63"/>
  <c r="G137" i="63"/>
  <c r="F147" i="63"/>
  <c r="G161" i="63"/>
  <c r="G169" i="63"/>
  <c r="F56" i="63"/>
  <c r="E62" i="63"/>
  <c r="E75" i="63"/>
  <c r="F104" i="63"/>
  <c r="E122" i="63"/>
  <c r="H174" i="63"/>
  <c r="G175" i="63"/>
  <c r="H176" i="63"/>
  <c r="H190" i="63"/>
  <c r="G191" i="63"/>
  <c r="H192" i="63"/>
  <c r="F47" i="63"/>
  <c r="F62" i="63"/>
  <c r="F79" i="63"/>
  <c r="E85" i="63"/>
  <c r="E94" i="63"/>
  <c r="E120" i="63"/>
  <c r="E140" i="63"/>
  <c r="H158" i="63"/>
  <c r="G159" i="63"/>
  <c r="G160" i="63"/>
  <c r="H161" i="63"/>
  <c r="G162" i="63"/>
  <c r="G176" i="63"/>
  <c r="H177" i="63"/>
  <c r="G178" i="63"/>
  <c r="G32" i="63"/>
  <c r="G40" i="63"/>
  <c r="F44" i="63"/>
  <c r="F61" i="63"/>
  <c r="F74" i="63"/>
  <c r="F85" i="63"/>
  <c r="F114" i="63"/>
  <c r="G116" i="63"/>
  <c r="F125" i="63"/>
  <c r="F131" i="63"/>
  <c r="E137" i="63"/>
  <c r="F140" i="63"/>
  <c r="E147" i="63"/>
  <c r="I158" i="63"/>
  <c r="H159" i="63"/>
  <c r="I160" i="63"/>
  <c r="H162" i="63"/>
  <c r="G167" i="63"/>
  <c r="H178" i="63"/>
  <c r="G183" i="63"/>
  <c r="H184" i="63"/>
  <c r="E39" i="63"/>
  <c r="E51" i="63"/>
  <c r="G55" i="63"/>
  <c r="E64" i="63"/>
  <c r="F84" i="63"/>
  <c r="F101" i="63"/>
  <c r="F117" i="63"/>
  <c r="E124" i="63"/>
  <c r="G125" i="63"/>
  <c r="E132" i="63"/>
  <c r="F137" i="63"/>
  <c r="E139" i="63"/>
  <c r="G147" i="63"/>
  <c r="H183" i="63"/>
  <c r="G195" i="63"/>
  <c r="F36" i="63"/>
  <c r="F33" i="63"/>
  <c r="F41" i="63"/>
  <c r="F43" i="63"/>
  <c r="E66" i="63"/>
  <c r="G101" i="63"/>
  <c r="G107" i="63"/>
  <c r="G117" i="63"/>
  <c r="F132" i="63"/>
  <c r="G139" i="63"/>
  <c r="E141" i="63"/>
  <c r="H194" i="63"/>
  <c r="F98" i="64"/>
  <c r="E98" i="64"/>
  <c r="F85" i="64"/>
  <c r="F100" i="64"/>
  <c r="F106" i="64"/>
  <c r="H192" i="64"/>
  <c r="E63" i="64"/>
  <c r="F107" i="64"/>
  <c r="H159" i="64"/>
  <c r="H167" i="64"/>
  <c r="G94" i="64"/>
  <c r="G113" i="64"/>
  <c r="G117" i="64"/>
  <c r="G121" i="64"/>
  <c r="G123" i="64"/>
  <c r="G129" i="64"/>
  <c r="G135" i="64"/>
  <c r="I160" i="64"/>
  <c r="I168" i="64"/>
  <c r="G191" i="64"/>
  <c r="G51" i="64"/>
  <c r="F81" i="64"/>
  <c r="G85" i="64"/>
  <c r="G124" i="64"/>
  <c r="H166" i="64"/>
  <c r="G170" i="64"/>
  <c r="G186" i="64"/>
  <c r="I165" i="64"/>
  <c r="E32" i="64"/>
  <c r="E46" i="64"/>
  <c r="F62" i="64"/>
  <c r="E64" i="64"/>
  <c r="G68" i="64"/>
  <c r="F80" i="64"/>
  <c r="E107" i="64"/>
  <c r="G39" i="64"/>
  <c r="F57" i="64"/>
  <c r="E145" i="64"/>
  <c r="I192" i="64"/>
  <c r="I175" i="64"/>
  <c r="G110" i="64"/>
  <c r="F116" i="64"/>
  <c r="G122" i="64"/>
  <c r="G132" i="64"/>
  <c r="E136" i="64"/>
  <c r="G146" i="64"/>
  <c r="G32" i="64"/>
  <c r="E38" i="64"/>
  <c r="G37" i="64"/>
  <c r="G115" i="64"/>
  <c r="G131" i="64"/>
  <c r="I164" i="64"/>
  <c r="H176" i="64"/>
  <c r="F38" i="64"/>
  <c r="F39" i="64"/>
  <c r="G49" i="64"/>
  <c r="G60" i="64"/>
  <c r="G81" i="64"/>
  <c r="G109" i="64"/>
  <c r="F124" i="64"/>
  <c r="G130" i="64"/>
  <c r="E139" i="64"/>
  <c r="I162" i="64"/>
  <c r="I166" i="64"/>
  <c r="H170" i="64"/>
  <c r="I178" i="64"/>
  <c r="I182" i="64"/>
  <c r="H186" i="64"/>
  <c r="G100" i="64"/>
  <c r="E106" i="64"/>
  <c r="E51" i="64"/>
  <c r="G55" i="64"/>
  <c r="F115" i="64"/>
  <c r="G140" i="64"/>
  <c r="E147" i="64"/>
  <c r="H169" i="64"/>
  <c r="G177" i="64"/>
  <c r="I181" i="64"/>
  <c r="G64" i="64"/>
  <c r="F74" i="64"/>
  <c r="F78" i="64"/>
  <c r="G106" i="64"/>
  <c r="H185" i="64"/>
  <c r="F37" i="64"/>
  <c r="F44" i="64"/>
  <c r="E57" i="64"/>
  <c r="E105" i="64"/>
  <c r="E123" i="64"/>
  <c r="G142" i="64"/>
  <c r="G168" i="64"/>
  <c r="I184" i="64"/>
  <c r="G46" i="64"/>
  <c r="F61" i="64"/>
  <c r="E80" i="64"/>
  <c r="F96" i="64"/>
  <c r="E140" i="64"/>
  <c r="G159" i="64"/>
  <c r="G183" i="64"/>
  <c r="G34" i="64"/>
  <c r="G36" i="64"/>
  <c r="E39" i="64"/>
  <c r="E45" i="64"/>
  <c r="F58" i="64"/>
  <c r="G67" i="64"/>
  <c r="E75" i="64"/>
  <c r="G77" i="64"/>
  <c r="G79" i="64"/>
  <c r="E112" i="64"/>
  <c r="G116" i="64"/>
  <c r="G139" i="64"/>
  <c r="G167" i="64"/>
  <c r="G171" i="64"/>
  <c r="H191" i="64"/>
  <c r="I196" i="64"/>
  <c r="F206" i="64"/>
  <c r="F45" i="64"/>
  <c r="F56" i="64"/>
  <c r="G57" i="64"/>
  <c r="F59" i="64"/>
  <c r="E62" i="64"/>
  <c r="F63" i="64"/>
  <c r="F65" i="64"/>
  <c r="F68" i="64"/>
  <c r="G75" i="64"/>
  <c r="F79" i="64"/>
  <c r="G80" i="64"/>
  <c r="E85" i="64"/>
  <c r="E94" i="64"/>
  <c r="E100" i="64"/>
  <c r="F105" i="64"/>
  <c r="F109" i="64"/>
  <c r="E116" i="64"/>
  <c r="E124" i="64"/>
  <c r="F129" i="64"/>
  <c r="F132" i="64"/>
  <c r="G174" i="64"/>
  <c r="G176" i="64"/>
  <c r="H183" i="64"/>
  <c r="I191" i="64"/>
  <c r="F36" i="64"/>
  <c r="G45" i="64"/>
  <c r="F47" i="64"/>
  <c r="G63" i="64"/>
  <c r="E82" i="64"/>
  <c r="E99" i="64"/>
  <c r="E108" i="64"/>
  <c r="F123" i="64"/>
  <c r="G126" i="64"/>
  <c r="E131" i="64"/>
  <c r="E141" i="64"/>
  <c r="G145" i="64"/>
  <c r="G158" i="64"/>
  <c r="H160" i="64"/>
  <c r="G175" i="64"/>
  <c r="I176" i="64"/>
  <c r="I183" i="64"/>
  <c r="I188" i="64"/>
  <c r="G53" i="64"/>
  <c r="E69" i="64"/>
  <c r="G78" i="64"/>
  <c r="F84" i="64"/>
  <c r="F99" i="64"/>
  <c r="F108" i="64"/>
  <c r="E133" i="64"/>
  <c r="E138" i="64"/>
  <c r="H175" i="64"/>
  <c r="I194" i="64"/>
  <c r="C236" i="64"/>
  <c r="F33" i="64"/>
  <c r="F41" i="64"/>
  <c r="F43" i="64"/>
  <c r="E66" i="64"/>
  <c r="G71" i="64"/>
  <c r="F73" i="64"/>
  <c r="F97" i="64"/>
  <c r="E101" i="64"/>
  <c r="E117" i="64"/>
  <c r="F122" i="64"/>
  <c r="E125" i="64"/>
  <c r="F147" i="64"/>
  <c r="G182" i="64"/>
  <c r="G50" i="64"/>
  <c r="G69" i="64"/>
  <c r="E81" i="64"/>
  <c r="F83" i="64"/>
  <c r="E109" i="64"/>
  <c r="E114" i="64"/>
  <c r="F133" i="64"/>
  <c r="G137" i="64"/>
  <c r="F145" i="64"/>
  <c r="G166" i="64"/>
  <c r="I167" i="64"/>
  <c r="I170" i="64"/>
  <c r="G187" i="64"/>
  <c r="G190" i="64"/>
  <c r="H206" i="64"/>
  <c r="E40" i="64"/>
  <c r="E68" i="64"/>
  <c r="F70" i="64"/>
  <c r="F117" i="64"/>
  <c r="E129" i="64"/>
  <c r="F131" i="64"/>
  <c r="E132" i="64"/>
  <c r="F140" i="64"/>
  <c r="G147" i="64"/>
  <c r="I159" i="64"/>
  <c r="G161" i="64"/>
  <c r="H168" i="64"/>
  <c r="I180" i="64"/>
  <c r="H182" i="64"/>
  <c r="H184" i="64"/>
  <c r="F37" i="65"/>
  <c r="E71" i="65"/>
  <c r="F114" i="65"/>
  <c r="E48" i="65"/>
  <c r="F77" i="65"/>
  <c r="E120" i="65"/>
  <c r="I168" i="65"/>
  <c r="E59" i="65"/>
  <c r="F95" i="65"/>
  <c r="H178" i="65"/>
  <c r="E36" i="65"/>
  <c r="F54" i="65"/>
  <c r="H170" i="65"/>
  <c r="F34" i="65"/>
  <c r="E65" i="65"/>
  <c r="F42" i="65"/>
  <c r="F49" i="65"/>
  <c r="G179" i="65"/>
  <c r="F107" i="65"/>
  <c r="F124" i="65"/>
  <c r="H192" i="65"/>
  <c r="G195" i="65"/>
  <c r="E43" i="65"/>
  <c r="G71" i="65"/>
  <c r="F76" i="65"/>
  <c r="H191" i="65"/>
  <c r="G171" i="66"/>
  <c r="H170" i="66"/>
  <c r="G178" i="66"/>
  <c r="F107" i="66"/>
  <c r="F132" i="66"/>
  <c r="F125" i="54"/>
  <c r="F101" i="54"/>
  <c r="E110" i="54"/>
  <c r="F133" i="54"/>
  <c r="F109" i="54"/>
  <c r="F117" i="54"/>
  <c r="F141" i="54"/>
  <c r="F95" i="54"/>
  <c r="G95" i="54"/>
  <c r="E142" i="54"/>
  <c r="F140" i="54"/>
  <c r="E141" i="54"/>
  <c r="E111" i="54"/>
  <c r="G133" i="54"/>
  <c r="E100" i="54"/>
  <c r="E143" i="54"/>
  <c r="E127" i="54"/>
  <c r="E101" i="54"/>
  <c r="F118" i="54"/>
  <c r="F108" i="54"/>
  <c r="G143" i="54"/>
  <c r="G134" i="54"/>
  <c r="G125" i="54"/>
  <c r="F126" i="54"/>
  <c r="E116" i="54"/>
  <c r="F111" i="54"/>
  <c r="G110" i="54"/>
  <c r="G101" i="54"/>
  <c r="E147" i="54"/>
  <c r="E139" i="54"/>
  <c r="F131" i="54"/>
  <c r="F123" i="54"/>
  <c r="E115" i="54"/>
  <c r="E107" i="54"/>
  <c r="E99" i="54"/>
  <c r="F127" i="54"/>
  <c r="F94" i="54"/>
  <c r="G94" i="54"/>
  <c r="E93" i="54"/>
  <c r="E135" i="54"/>
  <c r="F135" i="54"/>
  <c r="F102" i="54"/>
  <c r="G102" i="54"/>
  <c r="E132" i="54"/>
  <c r="E124" i="54"/>
  <c r="F124" i="54"/>
  <c r="F103" i="54"/>
  <c r="G103" i="54"/>
  <c r="E134" i="54"/>
  <c r="E119" i="54"/>
  <c r="G119" i="54"/>
  <c r="E133" i="54"/>
  <c r="E118" i="54"/>
  <c r="F100" i="54"/>
  <c r="G109" i="54"/>
  <c r="E117" i="54"/>
  <c r="F132" i="54"/>
  <c r="G97" i="65"/>
  <c r="G101" i="65"/>
  <c r="G176" i="65"/>
  <c r="F40" i="65"/>
  <c r="E113" i="65"/>
  <c r="G116" i="65"/>
  <c r="G133" i="65"/>
  <c r="E139" i="65"/>
  <c r="G191" i="65"/>
  <c r="E42" i="65"/>
  <c r="E54" i="65"/>
  <c r="F131" i="65"/>
  <c r="G162" i="65"/>
  <c r="F122" i="65"/>
  <c r="G175" i="65"/>
  <c r="F46" i="65"/>
  <c r="G49" i="65"/>
  <c r="E53" i="65"/>
  <c r="E77" i="65"/>
  <c r="E124" i="65"/>
  <c r="F139" i="65"/>
  <c r="H184" i="65"/>
  <c r="H206" i="65"/>
  <c r="E35" i="65"/>
  <c r="G53" i="65"/>
  <c r="F55" i="65"/>
  <c r="F64" i="65"/>
  <c r="G77" i="65"/>
  <c r="E130" i="65"/>
  <c r="E132" i="65"/>
  <c r="G139" i="65"/>
  <c r="G183" i="65"/>
  <c r="F35" i="65"/>
  <c r="F48" i="65"/>
  <c r="F70" i="65"/>
  <c r="E72" i="65"/>
  <c r="G96" i="65"/>
  <c r="E98" i="65"/>
  <c r="F106" i="65"/>
  <c r="G115" i="65"/>
  <c r="F123" i="65"/>
  <c r="E147" i="65"/>
  <c r="H183" i="65"/>
  <c r="E34" i="65"/>
  <c r="G47" i="65"/>
  <c r="G48" i="65"/>
  <c r="F52" i="65"/>
  <c r="G54" i="65"/>
  <c r="G65" i="65"/>
  <c r="G72" i="65"/>
  <c r="E114" i="65"/>
  <c r="G129" i="65"/>
  <c r="E131" i="65"/>
  <c r="E140" i="65"/>
  <c r="F146" i="65"/>
  <c r="F147" i="65"/>
  <c r="I176" i="65"/>
  <c r="F206" i="65"/>
  <c r="B86" i="65"/>
  <c r="F47" i="65"/>
  <c r="F61" i="65"/>
  <c r="E108" i="65"/>
  <c r="F130" i="65"/>
  <c r="F138" i="65"/>
  <c r="E146" i="65"/>
  <c r="G184" i="65"/>
  <c r="H185" i="65"/>
  <c r="G192" i="65"/>
  <c r="E50" i="65"/>
  <c r="F56" i="65"/>
  <c r="E58" i="65"/>
  <c r="G63" i="65"/>
  <c r="G68" i="65"/>
  <c r="G81" i="65"/>
  <c r="G105" i="65"/>
  <c r="E116" i="65"/>
  <c r="G121" i="65"/>
  <c r="G159" i="65"/>
  <c r="G171" i="65"/>
  <c r="G193" i="65"/>
  <c r="H194" i="65"/>
  <c r="F33" i="65"/>
  <c r="F41" i="65"/>
  <c r="F66" i="65"/>
  <c r="F71" i="65"/>
  <c r="E129" i="65"/>
  <c r="I162" i="65"/>
  <c r="G167" i="65"/>
  <c r="H193" i="65"/>
  <c r="C236" i="65"/>
  <c r="F98" i="65"/>
  <c r="F108" i="65"/>
  <c r="F129" i="65"/>
  <c r="G137" i="65"/>
  <c r="E145" i="65"/>
  <c r="G38" i="65"/>
  <c r="G40" i="65"/>
  <c r="E55" i="65"/>
  <c r="F65" i="65"/>
  <c r="E73" i="65"/>
  <c r="E78" i="65"/>
  <c r="E83" i="65"/>
  <c r="E97" i="65"/>
  <c r="E107" i="65"/>
  <c r="G108" i="65"/>
  <c r="F116" i="65"/>
  <c r="F145" i="65"/>
  <c r="H159" i="65"/>
  <c r="G160" i="65"/>
  <c r="H161" i="65"/>
  <c r="H175" i="65"/>
  <c r="G177" i="65"/>
  <c r="G206" i="65"/>
  <c r="F32" i="65"/>
  <c r="E49" i="65"/>
  <c r="F51" i="65"/>
  <c r="E60" i="65"/>
  <c r="F67" i="65"/>
  <c r="F75" i="65"/>
  <c r="E96" i="65"/>
  <c r="F97" i="65"/>
  <c r="E115" i="65"/>
  <c r="E123" i="65"/>
  <c r="G124" i="65"/>
  <c r="F132" i="65"/>
  <c r="F140" i="65"/>
  <c r="I159" i="65"/>
  <c r="H160" i="65"/>
  <c r="G161" i="65"/>
  <c r="H162" i="65"/>
  <c r="H167" i="65"/>
  <c r="G168" i="65"/>
  <c r="H169" i="65"/>
  <c r="H176" i="65"/>
  <c r="H177" i="65"/>
  <c r="G178" i="65"/>
  <c r="G36" i="65"/>
  <c r="G45" i="65"/>
  <c r="F60" i="65"/>
  <c r="F69" i="65"/>
  <c r="F99" i="65"/>
  <c r="G113" i="65"/>
  <c r="G132" i="65"/>
  <c r="G140" i="65"/>
  <c r="I167" i="65"/>
  <c r="H186" i="65"/>
  <c r="F138" i="66"/>
  <c r="F105" i="66"/>
  <c r="E100" i="66"/>
  <c r="F121" i="66"/>
  <c r="E124" i="66"/>
  <c r="F147" i="66"/>
  <c r="E53" i="66"/>
  <c r="E35" i="66"/>
  <c r="F47" i="66"/>
  <c r="F55" i="66"/>
  <c r="F71" i="66"/>
  <c r="F101" i="66"/>
  <c r="E140" i="66"/>
  <c r="H185" i="66"/>
  <c r="F133" i="66"/>
  <c r="G179" i="66"/>
  <c r="F97" i="66"/>
  <c r="E136" i="66"/>
  <c r="H194" i="66"/>
  <c r="E114" i="66"/>
  <c r="E95" i="66"/>
  <c r="E117" i="66"/>
  <c r="E130" i="66"/>
  <c r="G177" i="66"/>
  <c r="E49" i="66"/>
  <c r="E72" i="66"/>
  <c r="F100" i="66"/>
  <c r="E113" i="66"/>
  <c r="F130" i="66"/>
  <c r="F52" i="66"/>
  <c r="H161" i="66"/>
  <c r="G170" i="66"/>
  <c r="F79" i="66"/>
  <c r="F81" i="66"/>
  <c r="E96" i="66"/>
  <c r="E144" i="66"/>
  <c r="H186" i="66"/>
  <c r="E47" i="66"/>
  <c r="E54" i="66"/>
  <c r="F113" i="66"/>
  <c r="F124" i="66"/>
  <c r="E147" i="66"/>
  <c r="H160" i="66"/>
  <c r="H178" i="66"/>
  <c r="G33" i="66"/>
  <c r="G47" i="66"/>
  <c r="E122" i="66"/>
  <c r="G124" i="66"/>
  <c r="E80" i="66"/>
  <c r="F99" i="66"/>
  <c r="E106" i="66"/>
  <c r="F131" i="66"/>
  <c r="F140" i="66"/>
  <c r="H159" i="66"/>
  <c r="G41" i="66"/>
  <c r="F48" i="66"/>
  <c r="F53" i="66"/>
  <c r="G59" i="66"/>
  <c r="F64" i="66"/>
  <c r="F66" i="66"/>
  <c r="F78" i="66"/>
  <c r="F80" i="66"/>
  <c r="E116" i="66"/>
  <c r="G147" i="66"/>
  <c r="H184" i="66"/>
  <c r="E71" i="66"/>
  <c r="E109" i="66"/>
  <c r="H162" i="66"/>
  <c r="F51" i="66"/>
  <c r="G71" i="66"/>
  <c r="E105" i="66"/>
  <c r="F137" i="66"/>
  <c r="F139" i="66"/>
  <c r="F141" i="66"/>
  <c r="H183" i="66"/>
  <c r="F32" i="66"/>
  <c r="F40" i="66"/>
  <c r="E66" i="66"/>
  <c r="E81" i="66"/>
  <c r="G105" i="66"/>
  <c r="E123" i="66"/>
  <c r="E132" i="66"/>
  <c r="G159" i="66"/>
  <c r="G160" i="66"/>
  <c r="G169" i="66"/>
  <c r="G183" i="66"/>
  <c r="G184" i="66"/>
  <c r="G194" i="66"/>
  <c r="E70" i="66"/>
  <c r="E115" i="66"/>
  <c r="F123" i="66"/>
  <c r="E129" i="66"/>
  <c r="G167" i="66"/>
  <c r="G168" i="66"/>
  <c r="H169" i="66"/>
  <c r="G191" i="66"/>
  <c r="G192" i="66"/>
  <c r="G193" i="66"/>
  <c r="F36" i="66"/>
  <c r="F46" i="66"/>
  <c r="F70" i="66"/>
  <c r="E74" i="66"/>
  <c r="F104" i="66"/>
  <c r="F115" i="66"/>
  <c r="E125" i="66"/>
  <c r="F129" i="66"/>
  <c r="H167" i="66"/>
  <c r="H168" i="66"/>
  <c r="H191" i="66"/>
  <c r="H192" i="66"/>
  <c r="H193" i="66"/>
  <c r="F34" i="66"/>
  <c r="F39" i="66"/>
  <c r="F42" i="66"/>
  <c r="E65" i="66"/>
  <c r="F69" i="66"/>
  <c r="E82" i="66"/>
  <c r="F114" i="66"/>
  <c r="F122" i="66"/>
  <c r="E133" i="66"/>
  <c r="G175" i="66"/>
  <c r="G176" i="66"/>
  <c r="H177" i="66"/>
  <c r="E33" i="66"/>
  <c r="E41" i="66"/>
  <c r="E48" i="66"/>
  <c r="F65" i="66"/>
  <c r="G72" i="66"/>
  <c r="F106" i="66"/>
  <c r="E137" i="66"/>
  <c r="H175" i="66"/>
  <c r="H176" i="66"/>
  <c r="F45" i="66"/>
  <c r="E121" i="66"/>
  <c r="E141" i="66"/>
  <c r="G195" i="66"/>
  <c r="D93" i="62"/>
  <c r="E93" i="62" s="1"/>
  <c r="D93" i="64"/>
  <c r="E93" i="64" s="1"/>
  <c r="D93" i="66"/>
  <c r="D93" i="61"/>
  <c r="D93" i="63"/>
  <c r="E93" i="63" s="1"/>
  <c r="D93" i="60"/>
  <c r="F31" i="60"/>
  <c r="G31" i="60"/>
  <c r="G93" i="64"/>
  <c r="F31" i="61"/>
  <c r="F31" i="63"/>
  <c r="G93" i="63"/>
  <c r="E93" i="65"/>
  <c r="F31" i="62"/>
  <c r="G93" i="62"/>
  <c r="E31" i="64"/>
  <c r="G31" i="63"/>
  <c r="F31" i="64"/>
  <c r="G31" i="64"/>
  <c r="F31" i="66"/>
  <c r="E31" i="63"/>
  <c r="E31" i="62"/>
  <c r="A93" i="61"/>
  <c r="A93" i="66"/>
  <c r="A93" i="64"/>
  <c r="A93" i="63"/>
  <c r="A93" i="60"/>
  <c r="B86" i="66"/>
  <c r="F35" i="66"/>
  <c r="G36" i="66"/>
  <c r="G43" i="66"/>
  <c r="F49" i="66"/>
  <c r="F54" i="66"/>
  <c r="G55" i="66"/>
  <c r="E58" i="66"/>
  <c r="F60" i="66"/>
  <c r="F72" i="66"/>
  <c r="G73" i="66"/>
  <c r="F75" i="66"/>
  <c r="E75" i="66"/>
  <c r="G82" i="66"/>
  <c r="F85" i="66"/>
  <c r="G95" i="66"/>
  <c r="F95" i="66"/>
  <c r="G97" i="66"/>
  <c r="F116" i="66"/>
  <c r="F126" i="66"/>
  <c r="E126" i="66"/>
  <c r="G136" i="66"/>
  <c r="F136" i="66"/>
  <c r="G138" i="66"/>
  <c r="F145" i="66"/>
  <c r="H165" i="66"/>
  <c r="G165" i="66"/>
  <c r="I165" i="66"/>
  <c r="I170" i="66"/>
  <c r="I171" i="66"/>
  <c r="H171" i="66"/>
  <c r="G182" i="66"/>
  <c r="H182" i="66"/>
  <c r="G35" i="66"/>
  <c r="G49" i="66"/>
  <c r="G54" i="66"/>
  <c r="F118" i="66"/>
  <c r="E118" i="66"/>
  <c r="G128" i="66"/>
  <c r="F128" i="66"/>
  <c r="G158" i="66"/>
  <c r="H158" i="66"/>
  <c r="I188" i="66"/>
  <c r="H188" i="66"/>
  <c r="G188" i="66"/>
  <c r="E32" i="66"/>
  <c r="E40" i="66"/>
  <c r="E46" i="66"/>
  <c r="E52" i="66"/>
  <c r="E64" i="66"/>
  <c r="E69" i="66"/>
  <c r="G77" i="66"/>
  <c r="E79" i="66"/>
  <c r="F83" i="66"/>
  <c r="E83" i="66"/>
  <c r="G103" i="66"/>
  <c r="F103" i="66"/>
  <c r="E104" i="66"/>
  <c r="G120" i="66"/>
  <c r="F120" i="66"/>
  <c r="I164" i="66"/>
  <c r="H164" i="66"/>
  <c r="G164" i="66"/>
  <c r="H181" i="66"/>
  <c r="G181" i="66"/>
  <c r="I181" i="66"/>
  <c r="I186" i="66"/>
  <c r="I187" i="66"/>
  <c r="H187" i="66"/>
  <c r="E31" i="66"/>
  <c r="E39" i="66"/>
  <c r="E45" i="66"/>
  <c r="E50" i="66"/>
  <c r="F58" i="66"/>
  <c r="E63" i="66"/>
  <c r="E78" i="66"/>
  <c r="F94" i="66"/>
  <c r="E94" i="66"/>
  <c r="G143" i="66"/>
  <c r="F143" i="66"/>
  <c r="E143" i="66"/>
  <c r="H157" i="66"/>
  <c r="G157" i="66"/>
  <c r="D197" i="66"/>
  <c r="I157" i="66"/>
  <c r="I163" i="66"/>
  <c r="H163" i="66"/>
  <c r="G174" i="66"/>
  <c r="H174" i="66"/>
  <c r="E38" i="66"/>
  <c r="E51" i="66"/>
  <c r="E57" i="66"/>
  <c r="E62" i="66"/>
  <c r="F63" i="66"/>
  <c r="E68" i="66"/>
  <c r="E99" i="66"/>
  <c r="F109" i="66"/>
  <c r="G111" i="66"/>
  <c r="F111" i="66"/>
  <c r="E112" i="66"/>
  <c r="G118" i="66"/>
  <c r="E128" i="66"/>
  <c r="G135" i="66"/>
  <c r="F135" i="66"/>
  <c r="E135" i="66"/>
  <c r="I158" i="66"/>
  <c r="I180" i="66"/>
  <c r="H180" i="66"/>
  <c r="G180" i="66"/>
  <c r="G185" i="66"/>
  <c r="G31" i="66"/>
  <c r="E37" i="66"/>
  <c r="F38" i="66"/>
  <c r="E44" i="66"/>
  <c r="G51" i="66"/>
  <c r="E56" i="66"/>
  <c r="F57" i="66"/>
  <c r="E61" i="66"/>
  <c r="F62" i="66"/>
  <c r="F68" i="66"/>
  <c r="F74" i="66"/>
  <c r="G76" i="66"/>
  <c r="F76" i="66"/>
  <c r="E77" i="66"/>
  <c r="G83" i="66"/>
  <c r="G96" i="66"/>
  <c r="E98" i="66"/>
  <c r="F102" i="66"/>
  <c r="E102" i="66"/>
  <c r="E103" i="66"/>
  <c r="E108" i="66"/>
  <c r="G109" i="66"/>
  <c r="F112" i="66"/>
  <c r="E120" i="66"/>
  <c r="F125" i="66"/>
  <c r="G127" i="66"/>
  <c r="F127" i="66"/>
  <c r="E127" i="66"/>
  <c r="G133" i="66"/>
  <c r="G137" i="66"/>
  <c r="E139" i="66"/>
  <c r="E146" i="66"/>
  <c r="G161" i="66"/>
  <c r="H173" i="66"/>
  <c r="G173" i="66"/>
  <c r="I173" i="66"/>
  <c r="I178" i="66"/>
  <c r="I179" i="66"/>
  <c r="H179" i="66"/>
  <c r="G186" i="66"/>
  <c r="G187" i="66"/>
  <c r="G190" i="66"/>
  <c r="H190" i="66"/>
  <c r="E36" i="66"/>
  <c r="F37" i="66"/>
  <c r="F44" i="66"/>
  <c r="F50" i="66"/>
  <c r="E55" i="66"/>
  <c r="F56" i="66"/>
  <c r="F59" i="66"/>
  <c r="F61" i="66"/>
  <c r="E67" i="66"/>
  <c r="E73" i="66"/>
  <c r="G74" i="66"/>
  <c r="F77" i="66"/>
  <c r="G94" i="66"/>
  <c r="E97" i="66"/>
  <c r="F98" i="66"/>
  <c r="E107" i="66"/>
  <c r="F108" i="66"/>
  <c r="F117" i="66"/>
  <c r="G119" i="66"/>
  <c r="F119" i="66"/>
  <c r="E119" i="66"/>
  <c r="G125" i="66"/>
  <c r="E131" i="66"/>
  <c r="E138" i="66"/>
  <c r="F142" i="66"/>
  <c r="E142" i="66"/>
  <c r="F146" i="66"/>
  <c r="G162" i="66"/>
  <c r="G163" i="66"/>
  <c r="G166" i="66"/>
  <c r="H166" i="66"/>
  <c r="I174" i="66"/>
  <c r="I196" i="66"/>
  <c r="H196" i="66"/>
  <c r="G196" i="66"/>
  <c r="E43" i="66"/>
  <c r="G50" i="66"/>
  <c r="G52" i="66"/>
  <c r="E60" i="66"/>
  <c r="G67" i="66"/>
  <c r="F82" i="66"/>
  <c r="G84" i="66"/>
  <c r="F84" i="66"/>
  <c r="E85" i="66"/>
  <c r="E101" i="66"/>
  <c r="G104" i="66"/>
  <c r="F110" i="66"/>
  <c r="E110" i="66"/>
  <c r="E111" i="66"/>
  <c r="G117" i="66"/>
  <c r="G121" i="66"/>
  <c r="F134" i="66"/>
  <c r="E134" i="66"/>
  <c r="G144" i="66"/>
  <c r="F144" i="66"/>
  <c r="E145" i="66"/>
  <c r="B148" i="66"/>
  <c r="I172" i="66"/>
  <c r="H172" i="66"/>
  <c r="G172" i="66"/>
  <c r="H189" i="66"/>
  <c r="G189" i="66"/>
  <c r="I189" i="66"/>
  <c r="I194" i="66"/>
  <c r="I195" i="66"/>
  <c r="H195" i="66"/>
  <c r="H235" i="66"/>
  <c r="G235" i="66"/>
  <c r="F235" i="66"/>
  <c r="D207" i="66"/>
  <c r="D208" i="66"/>
  <c r="D209" i="66"/>
  <c r="D210" i="66"/>
  <c r="D211" i="66"/>
  <c r="D212" i="66"/>
  <c r="D213" i="66"/>
  <c r="D214" i="66"/>
  <c r="D215" i="66"/>
  <c r="D216" i="66"/>
  <c r="D217" i="66"/>
  <c r="D218" i="66"/>
  <c r="D219" i="66"/>
  <c r="D220" i="66"/>
  <c r="D221" i="66"/>
  <c r="D222" i="66"/>
  <c r="D223" i="66"/>
  <c r="D224" i="66"/>
  <c r="D225" i="66"/>
  <c r="D226" i="66"/>
  <c r="D227" i="66"/>
  <c r="D228" i="66"/>
  <c r="D229" i="66"/>
  <c r="D230" i="66"/>
  <c r="D231" i="66"/>
  <c r="D232" i="66"/>
  <c r="D233" i="66"/>
  <c r="D234" i="66"/>
  <c r="F36" i="65"/>
  <c r="G37" i="65"/>
  <c r="G50" i="65"/>
  <c r="G52" i="65"/>
  <c r="G56" i="65"/>
  <c r="G61" i="65"/>
  <c r="G67" i="65"/>
  <c r="F73" i="65"/>
  <c r="F78" i="65"/>
  <c r="G79" i="65"/>
  <c r="E82" i="65"/>
  <c r="F84" i="65"/>
  <c r="G93" i="65"/>
  <c r="G95" i="65"/>
  <c r="G99" i="65"/>
  <c r="E101" i="65"/>
  <c r="F101" i="65"/>
  <c r="E117" i="65"/>
  <c r="F117" i="65"/>
  <c r="E133" i="65"/>
  <c r="F133" i="65"/>
  <c r="I170" i="65"/>
  <c r="I171" i="65"/>
  <c r="H171" i="65"/>
  <c r="G182" i="65"/>
  <c r="H182" i="65"/>
  <c r="G103" i="65"/>
  <c r="F103" i="65"/>
  <c r="E103" i="65"/>
  <c r="F110" i="65"/>
  <c r="E110" i="65"/>
  <c r="G110" i="65"/>
  <c r="G112" i="65"/>
  <c r="F112" i="65"/>
  <c r="G119" i="65"/>
  <c r="F119" i="65"/>
  <c r="E119" i="65"/>
  <c r="F126" i="65"/>
  <c r="E126" i="65"/>
  <c r="G126" i="65"/>
  <c r="G128" i="65"/>
  <c r="F128" i="65"/>
  <c r="G135" i="65"/>
  <c r="F135" i="65"/>
  <c r="E135" i="65"/>
  <c r="F142" i="65"/>
  <c r="E142" i="65"/>
  <c r="G142" i="65"/>
  <c r="G144" i="65"/>
  <c r="F144" i="65"/>
  <c r="B148" i="65"/>
  <c r="H165" i="65"/>
  <c r="G165" i="65"/>
  <c r="I165" i="65"/>
  <c r="I188" i="65"/>
  <c r="H188" i="65"/>
  <c r="G188" i="65"/>
  <c r="E33" i="65"/>
  <c r="E41" i="65"/>
  <c r="E47" i="65"/>
  <c r="E70" i="65"/>
  <c r="E76" i="65"/>
  <c r="E100" i="65"/>
  <c r="G169" i="65"/>
  <c r="H181" i="65"/>
  <c r="G181" i="65"/>
  <c r="I181" i="65"/>
  <c r="I186" i="65"/>
  <c r="I187" i="65"/>
  <c r="H187" i="65"/>
  <c r="G194" i="65"/>
  <c r="E32" i="65"/>
  <c r="E40" i="65"/>
  <c r="G44" i="65"/>
  <c r="E46" i="65"/>
  <c r="E52" i="65"/>
  <c r="E64" i="65"/>
  <c r="E69" i="65"/>
  <c r="E74" i="65"/>
  <c r="F82" i="65"/>
  <c r="E95" i="65"/>
  <c r="E106" i="65"/>
  <c r="E122" i="65"/>
  <c r="E138" i="65"/>
  <c r="G158" i="65"/>
  <c r="H158" i="65"/>
  <c r="I164" i="65"/>
  <c r="H164" i="65"/>
  <c r="G164" i="65"/>
  <c r="G170" i="65"/>
  <c r="G174" i="65"/>
  <c r="H174" i="65"/>
  <c r="E31" i="65"/>
  <c r="E39" i="65"/>
  <c r="E45" i="65"/>
  <c r="F58" i="65"/>
  <c r="E63" i="65"/>
  <c r="E75" i="65"/>
  <c r="E81" i="65"/>
  <c r="E109" i="65"/>
  <c r="F109" i="65"/>
  <c r="E112" i="65"/>
  <c r="E125" i="65"/>
  <c r="F125" i="65"/>
  <c r="E128" i="65"/>
  <c r="E141" i="65"/>
  <c r="F141" i="65"/>
  <c r="E144" i="65"/>
  <c r="I163" i="65"/>
  <c r="H163" i="65"/>
  <c r="I180" i="65"/>
  <c r="H180" i="65"/>
  <c r="G180" i="65"/>
  <c r="G185" i="65"/>
  <c r="F31" i="65"/>
  <c r="E38" i="65"/>
  <c r="F39" i="65"/>
  <c r="F43" i="65"/>
  <c r="F45" i="65"/>
  <c r="E51" i="65"/>
  <c r="E57" i="65"/>
  <c r="G58" i="65"/>
  <c r="E62" i="65"/>
  <c r="F63" i="65"/>
  <c r="E68" i="65"/>
  <c r="G75" i="65"/>
  <c r="E80" i="65"/>
  <c r="F81" i="65"/>
  <c r="E85" i="65"/>
  <c r="E94" i="65"/>
  <c r="F100" i="65"/>
  <c r="F102" i="65"/>
  <c r="E102" i="65"/>
  <c r="G102" i="65"/>
  <c r="G104" i="65"/>
  <c r="F104" i="65"/>
  <c r="E105" i="65"/>
  <c r="G111" i="65"/>
  <c r="F111" i="65"/>
  <c r="E111" i="65"/>
  <c r="F118" i="65"/>
  <c r="E118" i="65"/>
  <c r="G118" i="65"/>
  <c r="G120" i="65"/>
  <c r="F120" i="65"/>
  <c r="E121" i="65"/>
  <c r="G127" i="65"/>
  <c r="F127" i="65"/>
  <c r="E127" i="65"/>
  <c r="F134" i="65"/>
  <c r="E134" i="65"/>
  <c r="G134" i="65"/>
  <c r="G136" i="65"/>
  <c r="F136" i="65"/>
  <c r="E137" i="65"/>
  <c r="G143" i="65"/>
  <c r="F143" i="65"/>
  <c r="E143" i="65"/>
  <c r="H157" i="65"/>
  <c r="G157" i="65"/>
  <c r="D197" i="65"/>
  <c r="I157" i="65"/>
  <c r="H173" i="65"/>
  <c r="G173" i="65"/>
  <c r="I173" i="65"/>
  <c r="I178" i="65"/>
  <c r="I179" i="65"/>
  <c r="H179" i="65"/>
  <c r="G186" i="65"/>
  <c r="G187" i="65"/>
  <c r="G190" i="65"/>
  <c r="H190" i="65"/>
  <c r="G31" i="65"/>
  <c r="E37" i="65"/>
  <c r="F38" i="65"/>
  <c r="E44" i="65"/>
  <c r="G51" i="65"/>
  <c r="E56" i="65"/>
  <c r="F57" i="65"/>
  <c r="E61" i="65"/>
  <c r="F62" i="65"/>
  <c r="E66" i="65"/>
  <c r="F68" i="65"/>
  <c r="F74" i="65"/>
  <c r="E79" i="65"/>
  <c r="F80" i="65"/>
  <c r="F83" i="65"/>
  <c r="F85" i="65"/>
  <c r="G94" i="65"/>
  <c r="E99" i="65"/>
  <c r="G100" i="65"/>
  <c r="F105" i="65"/>
  <c r="F137" i="65"/>
  <c r="I158" i="65"/>
  <c r="I174" i="65"/>
  <c r="I196" i="65"/>
  <c r="H196" i="65"/>
  <c r="G196" i="65"/>
  <c r="F44" i="65"/>
  <c r="F50" i="65"/>
  <c r="F59" i="65"/>
  <c r="E67" i="65"/>
  <c r="G74" i="65"/>
  <c r="G76" i="65"/>
  <c r="E84" i="65"/>
  <c r="F93" i="65"/>
  <c r="G109" i="65"/>
  <c r="G125" i="65"/>
  <c r="G141" i="65"/>
  <c r="G163" i="65"/>
  <c r="G166" i="65"/>
  <c r="H166" i="65"/>
  <c r="I172" i="65"/>
  <c r="H172" i="65"/>
  <c r="G172" i="65"/>
  <c r="H189" i="65"/>
  <c r="G189" i="65"/>
  <c r="I189" i="65"/>
  <c r="I194" i="65"/>
  <c r="I195" i="65"/>
  <c r="H195" i="65"/>
  <c r="H235" i="65"/>
  <c r="G235" i="65"/>
  <c r="F235" i="65"/>
  <c r="D207" i="65"/>
  <c r="D208" i="65"/>
  <c r="D209" i="65"/>
  <c r="D210" i="65"/>
  <c r="D211" i="65"/>
  <c r="D212" i="65"/>
  <c r="D213" i="65"/>
  <c r="D214" i="65"/>
  <c r="D215" i="65"/>
  <c r="D216" i="65"/>
  <c r="D217" i="65"/>
  <c r="D218" i="65"/>
  <c r="D219" i="65"/>
  <c r="D220" i="65"/>
  <c r="D221" i="65"/>
  <c r="D223" i="65"/>
  <c r="D224" i="65"/>
  <c r="D225" i="65"/>
  <c r="D226" i="65"/>
  <c r="D227" i="65"/>
  <c r="D228" i="65"/>
  <c r="D229" i="65"/>
  <c r="D230" i="65"/>
  <c r="D231" i="65"/>
  <c r="D232" i="65"/>
  <c r="D233" i="65"/>
  <c r="D234" i="65"/>
  <c r="F32" i="64"/>
  <c r="G33" i="64"/>
  <c r="F40" i="64"/>
  <c r="G41" i="64"/>
  <c r="F46" i="64"/>
  <c r="G47" i="64"/>
  <c r="E50" i="64"/>
  <c r="F52" i="64"/>
  <c r="F64" i="64"/>
  <c r="G65" i="64"/>
  <c r="F67" i="64"/>
  <c r="F69" i="64"/>
  <c r="G70" i="64"/>
  <c r="G82" i="64"/>
  <c r="G84" i="64"/>
  <c r="F95" i="64"/>
  <c r="G97" i="64"/>
  <c r="F113" i="64"/>
  <c r="G119" i="64"/>
  <c r="E122" i="64"/>
  <c r="F126" i="64"/>
  <c r="E126" i="64"/>
  <c r="F142" i="64"/>
  <c r="E142" i="64"/>
  <c r="G185" i="64"/>
  <c r="H194" i="64"/>
  <c r="F102" i="64"/>
  <c r="E102" i="64"/>
  <c r="G128" i="64"/>
  <c r="F128" i="64"/>
  <c r="G144" i="64"/>
  <c r="F144" i="64"/>
  <c r="E37" i="64"/>
  <c r="E44" i="64"/>
  <c r="E56" i="64"/>
  <c r="E61" i="64"/>
  <c r="E79" i="64"/>
  <c r="G104" i="64"/>
  <c r="F104" i="64"/>
  <c r="I163" i="64"/>
  <c r="H163" i="64"/>
  <c r="I179" i="64"/>
  <c r="H179" i="64"/>
  <c r="G184" i="64"/>
  <c r="E36" i="64"/>
  <c r="F50" i="64"/>
  <c r="E55" i="64"/>
  <c r="E67" i="64"/>
  <c r="E73" i="64"/>
  <c r="G76" i="64"/>
  <c r="E78" i="64"/>
  <c r="E84" i="64"/>
  <c r="E97" i="64"/>
  <c r="G111" i="64"/>
  <c r="E115" i="64"/>
  <c r="F118" i="64"/>
  <c r="E118" i="64"/>
  <c r="F138" i="64"/>
  <c r="H157" i="64"/>
  <c r="G157" i="64"/>
  <c r="H173" i="64"/>
  <c r="G173" i="64"/>
  <c r="E35" i="64"/>
  <c r="E43" i="64"/>
  <c r="E49" i="64"/>
  <c r="E54" i="64"/>
  <c r="F55" i="64"/>
  <c r="E60" i="64"/>
  <c r="E72" i="64"/>
  <c r="E77" i="64"/>
  <c r="G102" i="64"/>
  <c r="G120" i="64"/>
  <c r="F120" i="64"/>
  <c r="E121" i="64"/>
  <c r="E128" i="64"/>
  <c r="F134" i="64"/>
  <c r="E134" i="64"/>
  <c r="G138" i="64"/>
  <c r="E144" i="64"/>
  <c r="H189" i="64"/>
  <c r="G189" i="64"/>
  <c r="I195" i="64"/>
  <c r="H195" i="64"/>
  <c r="H235" i="64"/>
  <c r="G235" i="64"/>
  <c r="B86" i="64"/>
  <c r="E34" i="64"/>
  <c r="F35" i="64"/>
  <c r="E42" i="64"/>
  <c r="G43" i="64"/>
  <c r="E48" i="64"/>
  <c r="F49" i="64"/>
  <c r="E53" i="64"/>
  <c r="F54" i="64"/>
  <c r="E58" i="64"/>
  <c r="F60" i="64"/>
  <c r="F66" i="64"/>
  <c r="E71" i="64"/>
  <c r="F72" i="64"/>
  <c r="F75" i="64"/>
  <c r="F77" i="64"/>
  <c r="E83" i="64"/>
  <c r="E96" i="64"/>
  <c r="E104" i="64"/>
  <c r="F114" i="64"/>
  <c r="F121" i="64"/>
  <c r="F125" i="64"/>
  <c r="G127" i="64"/>
  <c r="E130" i="64"/>
  <c r="G136" i="64"/>
  <c r="F136" i="64"/>
  <c r="E137" i="64"/>
  <c r="F141" i="64"/>
  <c r="G143" i="64"/>
  <c r="E146" i="64"/>
  <c r="H158" i="64"/>
  <c r="G160" i="64"/>
  <c r="H161" i="64"/>
  <c r="G162" i="64"/>
  <c r="G163" i="64"/>
  <c r="I172" i="64"/>
  <c r="H174" i="64"/>
  <c r="H177" i="64"/>
  <c r="G178" i="64"/>
  <c r="G179" i="64"/>
  <c r="G193" i="64"/>
  <c r="E33" i="64"/>
  <c r="F34" i="64"/>
  <c r="E41" i="64"/>
  <c r="F42" i="64"/>
  <c r="E47" i="64"/>
  <c r="F48" i="64"/>
  <c r="F51" i="64"/>
  <c r="F53" i="64"/>
  <c r="E59" i="64"/>
  <c r="E65" i="64"/>
  <c r="G66" i="64"/>
  <c r="E70" i="64"/>
  <c r="F71" i="64"/>
  <c r="E76" i="64"/>
  <c r="G83" i="64"/>
  <c r="F94" i="64"/>
  <c r="G96" i="64"/>
  <c r="F101" i="64"/>
  <c r="G103" i="64"/>
  <c r="F103" i="64"/>
  <c r="E103" i="64"/>
  <c r="F110" i="64"/>
  <c r="E110" i="64"/>
  <c r="G114" i="64"/>
  <c r="G118" i="64"/>
  <c r="G125" i="64"/>
  <c r="F137" i="64"/>
  <c r="F139" i="64"/>
  <c r="G141" i="64"/>
  <c r="I157" i="64"/>
  <c r="I158" i="64"/>
  <c r="I161" i="64"/>
  <c r="H162" i="64"/>
  <c r="I171" i="64"/>
  <c r="H171" i="64"/>
  <c r="I173" i="64"/>
  <c r="I174" i="64"/>
  <c r="I177" i="64"/>
  <c r="H178" i="64"/>
  <c r="H190" i="64"/>
  <c r="D197" i="64"/>
  <c r="F235" i="64"/>
  <c r="G44" i="64"/>
  <c r="E52" i="64"/>
  <c r="G59" i="64"/>
  <c r="E74" i="64"/>
  <c r="F76" i="64"/>
  <c r="F82" i="64"/>
  <c r="E95" i="64"/>
  <c r="G101" i="64"/>
  <c r="G105" i="64"/>
  <c r="G112" i="64"/>
  <c r="F112" i="64"/>
  <c r="E113" i="64"/>
  <c r="E120" i="64"/>
  <c r="F130" i="64"/>
  <c r="G134" i="64"/>
  <c r="F146" i="64"/>
  <c r="B148" i="64"/>
  <c r="H165" i="64"/>
  <c r="G165" i="64"/>
  <c r="G169" i="64"/>
  <c r="H181" i="64"/>
  <c r="G181" i="64"/>
  <c r="I186" i="64"/>
  <c r="I187" i="64"/>
  <c r="H187" i="64"/>
  <c r="I189" i="64"/>
  <c r="I190" i="64"/>
  <c r="G192" i="64"/>
  <c r="H193" i="64"/>
  <c r="G194" i="64"/>
  <c r="G195" i="64"/>
  <c r="E111" i="64"/>
  <c r="E119" i="64"/>
  <c r="E127" i="64"/>
  <c r="E135" i="64"/>
  <c r="E143" i="64"/>
  <c r="G164" i="64"/>
  <c r="G172" i="64"/>
  <c r="G180" i="64"/>
  <c r="G188" i="64"/>
  <c r="G196" i="64"/>
  <c r="F111" i="64"/>
  <c r="F119" i="64"/>
  <c r="F127" i="64"/>
  <c r="F135" i="64"/>
  <c r="F143" i="64"/>
  <c r="H164" i="64"/>
  <c r="H172" i="64"/>
  <c r="H180" i="64"/>
  <c r="H188" i="64"/>
  <c r="H196" i="64"/>
  <c r="D207" i="64"/>
  <c r="G207" i="64" s="1"/>
  <c r="D208" i="64"/>
  <c r="D209" i="64"/>
  <c r="D210" i="64"/>
  <c r="D211" i="64"/>
  <c r="D212" i="64"/>
  <c r="D213" i="64"/>
  <c r="D214" i="64"/>
  <c r="D215" i="64"/>
  <c r="D216" i="64"/>
  <c r="D217" i="64"/>
  <c r="D218" i="64"/>
  <c r="D219" i="64"/>
  <c r="D220" i="64"/>
  <c r="D221" i="64"/>
  <c r="D222" i="64"/>
  <c r="D223" i="64"/>
  <c r="D224" i="64"/>
  <c r="D225" i="64"/>
  <c r="D226" i="64"/>
  <c r="D227" i="64"/>
  <c r="D228" i="64"/>
  <c r="D229" i="64"/>
  <c r="D230" i="64"/>
  <c r="D231" i="64"/>
  <c r="D232" i="64"/>
  <c r="D233" i="64"/>
  <c r="D234" i="64"/>
  <c r="F32" i="63"/>
  <c r="G33" i="63"/>
  <c r="F40" i="63"/>
  <c r="G41" i="63"/>
  <c r="F46" i="63"/>
  <c r="G47" i="63"/>
  <c r="E50" i="63"/>
  <c r="F52" i="63"/>
  <c r="F64" i="63"/>
  <c r="G65" i="63"/>
  <c r="F67" i="63"/>
  <c r="F69" i="63"/>
  <c r="G70" i="63"/>
  <c r="G82" i="63"/>
  <c r="G84" i="63"/>
  <c r="F95" i="63"/>
  <c r="F107" i="63"/>
  <c r="G108" i="63"/>
  <c r="F110" i="63"/>
  <c r="G113" i="63"/>
  <c r="F121" i="63"/>
  <c r="F123" i="63"/>
  <c r="G127" i="63"/>
  <c r="E130" i="63"/>
  <c r="G136" i="63"/>
  <c r="F136" i="63"/>
  <c r="G143" i="63"/>
  <c r="E146" i="63"/>
  <c r="I172" i="63"/>
  <c r="H189" i="63"/>
  <c r="G189" i="63"/>
  <c r="I194" i="63"/>
  <c r="I195" i="63"/>
  <c r="H195" i="63"/>
  <c r="H235" i="63"/>
  <c r="G235" i="63"/>
  <c r="F235" i="63"/>
  <c r="I170" i="63"/>
  <c r="I171" i="63"/>
  <c r="H171" i="63"/>
  <c r="G193" i="63"/>
  <c r="E37" i="63"/>
  <c r="E44" i="63"/>
  <c r="E56" i="63"/>
  <c r="E61" i="63"/>
  <c r="E79" i="63"/>
  <c r="E99" i="63"/>
  <c r="E104" i="63"/>
  <c r="B148" i="63"/>
  <c r="H165" i="63"/>
  <c r="G165" i="63"/>
  <c r="D197" i="63"/>
  <c r="E36" i="63"/>
  <c r="F50" i="63"/>
  <c r="E55" i="63"/>
  <c r="E67" i="63"/>
  <c r="E73" i="63"/>
  <c r="E78" i="63"/>
  <c r="E84" i="63"/>
  <c r="E98" i="63"/>
  <c r="E110" i="63"/>
  <c r="G112" i="63"/>
  <c r="F112" i="63"/>
  <c r="E113" i="63"/>
  <c r="F126" i="63"/>
  <c r="E126" i="63"/>
  <c r="F142" i="63"/>
  <c r="E142" i="63"/>
  <c r="H181" i="63"/>
  <c r="G181" i="63"/>
  <c r="I187" i="63"/>
  <c r="H187" i="63"/>
  <c r="G192" i="63"/>
  <c r="H193" i="63"/>
  <c r="G194" i="63"/>
  <c r="E35" i="63"/>
  <c r="E43" i="63"/>
  <c r="E49" i="63"/>
  <c r="E54" i="63"/>
  <c r="F55" i="63"/>
  <c r="E60" i="63"/>
  <c r="E72" i="63"/>
  <c r="E77" i="63"/>
  <c r="E97" i="63"/>
  <c r="F98" i="63"/>
  <c r="E103" i="63"/>
  <c r="G128" i="63"/>
  <c r="F128" i="63"/>
  <c r="E129" i="63"/>
  <c r="F133" i="63"/>
  <c r="G144" i="63"/>
  <c r="F144" i="63"/>
  <c r="E145" i="63"/>
  <c r="H166" i="63"/>
  <c r="G168" i="63"/>
  <c r="H169" i="63"/>
  <c r="G170" i="63"/>
  <c r="G171" i="63"/>
  <c r="I193" i="63"/>
  <c r="B86" i="63"/>
  <c r="E34" i="63"/>
  <c r="F35" i="63"/>
  <c r="E42" i="63"/>
  <c r="G43" i="63"/>
  <c r="E48" i="63"/>
  <c r="F49" i="63"/>
  <c r="E53" i="63"/>
  <c r="F54" i="63"/>
  <c r="F60" i="63"/>
  <c r="F66" i="63"/>
  <c r="E71" i="63"/>
  <c r="F72" i="63"/>
  <c r="F77" i="63"/>
  <c r="E83" i="63"/>
  <c r="E96" i="63"/>
  <c r="F97" i="63"/>
  <c r="F103" i="63"/>
  <c r="F109" i="63"/>
  <c r="F122" i="63"/>
  <c r="F129" i="63"/>
  <c r="G133" i="63"/>
  <c r="F145" i="63"/>
  <c r="I163" i="63"/>
  <c r="H163" i="63"/>
  <c r="I165" i="63"/>
  <c r="I166" i="63"/>
  <c r="I169" i="63"/>
  <c r="H170" i="63"/>
  <c r="I180" i="63"/>
  <c r="H182" i="63"/>
  <c r="E33" i="63"/>
  <c r="F34" i="63"/>
  <c r="E41" i="63"/>
  <c r="F42" i="63"/>
  <c r="E47" i="63"/>
  <c r="F48" i="63"/>
  <c r="F51" i="63"/>
  <c r="F53" i="63"/>
  <c r="E59" i="63"/>
  <c r="E65" i="63"/>
  <c r="G66" i="63"/>
  <c r="E70" i="63"/>
  <c r="F71" i="63"/>
  <c r="E76" i="63"/>
  <c r="G83" i="63"/>
  <c r="F94" i="63"/>
  <c r="F96" i="63"/>
  <c r="E102" i="63"/>
  <c r="E108" i="63"/>
  <c r="G109" i="63"/>
  <c r="G111" i="63"/>
  <c r="E111" i="63"/>
  <c r="E112" i="63"/>
  <c r="F118" i="63"/>
  <c r="E118" i="63"/>
  <c r="G122" i="63"/>
  <c r="G126" i="63"/>
  <c r="F138" i="63"/>
  <c r="G142" i="63"/>
  <c r="H157" i="63"/>
  <c r="G157" i="63"/>
  <c r="H173" i="63"/>
  <c r="G173" i="63"/>
  <c r="I179" i="63"/>
  <c r="H179" i="63"/>
  <c r="I181" i="63"/>
  <c r="I182" i="63"/>
  <c r="G184" i="63"/>
  <c r="H185" i="63"/>
  <c r="G186" i="63"/>
  <c r="G187" i="63"/>
  <c r="G44" i="63"/>
  <c r="E52" i="63"/>
  <c r="G59" i="63"/>
  <c r="E74" i="63"/>
  <c r="F76" i="63"/>
  <c r="F82" i="63"/>
  <c r="E95" i="63"/>
  <c r="G102" i="63"/>
  <c r="E114" i="63"/>
  <c r="G120" i="63"/>
  <c r="F120" i="63"/>
  <c r="E121" i="63"/>
  <c r="E128" i="63"/>
  <c r="F134" i="63"/>
  <c r="E134" i="63"/>
  <c r="G138" i="63"/>
  <c r="E144" i="63"/>
  <c r="G177" i="63"/>
  <c r="I185" i="63"/>
  <c r="H186" i="63"/>
  <c r="I196" i="63"/>
  <c r="G206" i="63"/>
  <c r="E119" i="63"/>
  <c r="E127" i="63"/>
  <c r="E135" i="63"/>
  <c r="E143" i="63"/>
  <c r="G164" i="63"/>
  <c r="G172" i="63"/>
  <c r="G180" i="63"/>
  <c r="G188" i="63"/>
  <c r="G196" i="63"/>
  <c r="F119" i="63"/>
  <c r="F127" i="63"/>
  <c r="F135" i="63"/>
  <c r="F143" i="63"/>
  <c r="H172" i="63"/>
  <c r="H180" i="63"/>
  <c r="H188" i="63"/>
  <c r="H196" i="63"/>
  <c r="D207" i="63"/>
  <c r="D208" i="63"/>
  <c r="D209" i="63"/>
  <c r="D210" i="63"/>
  <c r="D211" i="63"/>
  <c r="D212" i="63"/>
  <c r="D213" i="63"/>
  <c r="D214" i="63"/>
  <c r="D215" i="63"/>
  <c r="D216" i="63"/>
  <c r="D217" i="63"/>
  <c r="D218" i="63"/>
  <c r="D219" i="63"/>
  <c r="D220" i="63"/>
  <c r="D221" i="63"/>
  <c r="D222" i="63"/>
  <c r="D223" i="63"/>
  <c r="D224" i="63"/>
  <c r="D225" i="63"/>
  <c r="D226" i="63"/>
  <c r="D227" i="63"/>
  <c r="D228" i="63"/>
  <c r="D229" i="63"/>
  <c r="D230" i="63"/>
  <c r="D231" i="63"/>
  <c r="D232" i="63"/>
  <c r="D233" i="63"/>
  <c r="D234" i="63"/>
  <c r="E44" i="62"/>
  <c r="E56" i="62"/>
  <c r="F62" i="62"/>
  <c r="F71" i="62"/>
  <c r="G112" i="62"/>
  <c r="F112" i="62"/>
  <c r="F34" i="62"/>
  <c r="G35" i="62"/>
  <c r="F42" i="62"/>
  <c r="F48" i="62"/>
  <c r="G49" i="62"/>
  <c r="F51" i="62"/>
  <c r="F53" i="62"/>
  <c r="G54" i="62"/>
  <c r="G66" i="62"/>
  <c r="G111" i="62"/>
  <c r="F111" i="62"/>
  <c r="E111" i="62"/>
  <c r="G137" i="62"/>
  <c r="F142" i="62"/>
  <c r="E142" i="62"/>
  <c r="G142" i="62"/>
  <c r="G144" i="62"/>
  <c r="F144" i="62"/>
  <c r="I172" i="62"/>
  <c r="H172" i="62"/>
  <c r="G172" i="62"/>
  <c r="H189" i="62"/>
  <c r="G189" i="62"/>
  <c r="I189" i="62"/>
  <c r="I194" i="62"/>
  <c r="I195" i="62"/>
  <c r="H195" i="62"/>
  <c r="F75" i="62"/>
  <c r="E75" i="62"/>
  <c r="G75" i="62"/>
  <c r="G77" i="62"/>
  <c r="F77" i="62"/>
  <c r="E82" i="62"/>
  <c r="F82" i="62"/>
  <c r="F118" i="62"/>
  <c r="E118" i="62"/>
  <c r="G118" i="62"/>
  <c r="G120" i="62"/>
  <c r="F120" i="62"/>
  <c r="E125" i="62"/>
  <c r="F125" i="62"/>
  <c r="H165" i="62"/>
  <c r="G165" i="62"/>
  <c r="I165" i="62"/>
  <c r="I170" i="62"/>
  <c r="I171" i="62"/>
  <c r="H171" i="62"/>
  <c r="G182" i="62"/>
  <c r="H182" i="62"/>
  <c r="E39" i="62"/>
  <c r="E50" i="62"/>
  <c r="E63" i="62"/>
  <c r="F67" i="62"/>
  <c r="G67" i="62"/>
  <c r="G84" i="62"/>
  <c r="F84" i="62"/>
  <c r="E84" i="62"/>
  <c r="F94" i="62"/>
  <c r="E94" i="62"/>
  <c r="G94" i="62"/>
  <c r="G96" i="62"/>
  <c r="F96" i="62"/>
  <c r="E97" i="62"/>
  <c r="E101" i="62"/>
  <c r="F101" i="62"/>
  <c r="E114" i="62"/>
  <c r="G127" i="62"/>
  <c r="F127" i="62"/>
  <c r="E127" i="62"/>
  <c r="G158" i="62"/>
  <c r="H158" i="62"/>
  <c r="I188" i="62"/>
  <c r="H188" i="62"/>
  <c r="G188" i="62"/>
  <c r="E38" i="62"/>
  <c r="E57" i="62"/>
  <c r="G103" i="62"/>
  <c r="F103" i="62"/>
  <c r="E103" i="62"/>
  <c r="F134" i="62"/>
  <c r="E134" i="62"/>
  <c r="G134" i="62"/>
  <c r="G136" i="62"/>
  <c r="F136" i="62"/>
  <c r="E137" i="62"/>
  <c r="E141" i="62"/>
  <c r="F141" i="62"/>
  <c r="I164" i="62"/>
  <c r="H164" i="62"/>
  <c r="G164" i="62"/>
  <c r="G169" i="62"/>
  <c r="H181" i="62"/>
  <c r="G181" i="62"/>
  <c r="I181" i="62"/>
  <c r="I186" i="62"/>
  <c r="I187" i="62"/>
  <c r="H187" i="62"/>
  <c r="G194" i="62"/>
  <c r="E61" i="62"/>
  <c r="G125" i="62"/>
  <c r="G143" i="62"/>
  <c r="F143" i="62"/>
  <c r="E143" i="62"/>
  <c r="H157" i="62"/>
  <c r="G157" i="62"/>
  <c r="D197" i="62"/>
  <c r="I157" i="62"/>
  <c r="I163" i="62"/>
  <c r="H163" i="62"/>
  <c r="G170" i="62"/>
  <c r="G171" i="62"/>
  <c r="G174" i="62"/>
  <c r="H174" i="62"/>
  <c r="E130" i="62"/>
  <c r="E36" i="62"/>
  <c r="F37" i="62"/>
  <c r="F44" i="62"/>
  <c r="F50" i="62"/>
  <c r="E55" i="62"/>
  <c r="F56" i="62"/>
  <c r="F59" i="62"/>
  <c r="F61" i="62"/>
  <c r="E67" i="62"/>
  <c r="G69" i="62"/>
  <c r="F69" i="62"/>
  <c r="E70" i="62"/>
  <c r="G76" i="62"/>
  <c r="F76" i="62"/>
  <c r="E76" i="62"/>
  <c r="E96" i="62"/>
  <c r="G101" i="62"/>
  <c r="E106" i="62"/>
  <c r="F113" i="62"/>
  <c r="G119" i="62"/>
  <c r="F119" i="62"/>
  <c r="E119" i="62"/>
  <c r="G145" i="62"/>
  <c r="I158" i="62"/>
  <c r="I180" i="62"/>
  <c r="H180" i="62"/>
  <c r="G180" i="62"/>
  <c r="G185" i="62"/>
  <c r="F235" i="62"/>
  <c r="E37" i="62"/>
  <c r="E74" i="62"/>
  <c r="F74" i="62"/>
  <c r="E35" i="62"/>
  <c r="F36" i="62"/>
  <c r="E43" i="62"/>
  <c r="E49" i="62"/>
  <c r="G50" i="62"/>
  <c r="E54" i="62"/>
  <c r="F55" i="62"/>
  <c r="E60" i="62"/>
  <c r="F70" i="62"/>
  <c r="F83" i="62"/>
  <c r="E83" i="62"/>
  <c r="G83" i="62"/>
  <c r="G85" i="62"/>
  <c r="F85" i="62"/>
  <c r="G95" i="62"/>
  <c r="F95" i="62"/>
  <c r="E95" i="62"/>
  <c r="F126" i="62"/>
  <c r="E126" i="62"/>
  <c r="G126" i="62"/>
  <c r="G128" i="62"/>
  <c r="F128" i="62"/>
  <c r="E129" i="62"/>
  <c r="E133" i="62"/>
  <c r="F133" i="62"/>
  <c r="E136" i="62"/>
  <c r="G141" i="62"/>
  <c r="H173" i="62"/>
  <c r="G173" i="62"/>
  <c r="I173" i="62"/>
  <c r="I179" i="62"/>
  <c r="H179" i="62"/>
  <c r="G186" i="62"/>
  <c r="G187" i="62"/>
  <c r="G190" i="62"/>
  <c r="H190" i="62"/>
  <c r="G235" i="62"/>
  <c r="F110" i="62"/>
  <c r="E110" i="62"/>
  <c r="G110" i="62"/>
  <c r="E117" i="62"/>
  <c r="F117" i="62"/>
  <c r="E120" i="62"/>
  <c r="B86" i="62"/>
  <c r="G43" i="62"/>
  <c r="E58" i="62"/>
  <c r="F60" i="62"/>
  <c r="F66" i="62"/>
  <c r="G68" i="62"/>
  <c r="G74" i="62"/>
  <c r="G97" i="62"/>
  <c r="F102" i="62"/>
  <c r="E102" i="62"/>
  <c r="G102" i="62"/>
  <c r="G104" i="62"/>
  <c r="F104" i="62"/>
  <c r="E109" i="62"/>
  <c r="F109" i="62"/>
  <c r="E112" i="62"/>
  <c r="G117" i="62"/>
  <c r="G135" i="62"/>
  <c r="F135" i="62"/>
  <c r="E135" i="62"/>
  <c r="G163" i="62"/>
  <c r="G166" i="62"/>
  <c r="H166" i="62"/>
  <c r="I174" i="62"/>
  <c r="I196" i="62"/>
  <c r="H196" i="62"/>
  <c r="G196" i="62"/>
  <c r="D207" i="62"/>
  <c r="D208" i="62"/>
  <c r="D209" i="62"/>
  <c r="D210" i="62"/>
  <c r="D211" i="62"/>
  <c r="D212" i="62"/>
  <c r="D213" i="62"/>
  <c r="D214" i="62"/>
  <c r="D215" i="62"/>
  <c r="D216" i="62"/>
  <c r="D217" i="62"/>
  <c r="D218" i="62"/>
  <c r="D219" i="62"/>
  <c r="D220" i="62"/>
  <c r="D221" i="62"/>
  <c r="D222" i="62"/>
  <c r="D223" i="62"/>
  <c r="D224" i="62"/>
  <c r="D225" i="62"/>
  <c r="D226" i="62"/>
  <c r="D227" i="62"/>
  <c r="D228" i="62"/>
  <c r="D229" i="62"/>
  <c r="D230" i="62"/>
  <c r="D231" i="62"/>
  <c r="D232" i="62"/>
  <c r="D233" i="62"/>
  <c r="D234" i="62"/>
  <c r="F94" i="61"/>
  <c r="E94" i="61"/>
  <c r="E31" i="61"/>
  <c r="E39" i="61"/>
  <c r="E45" i="61"/>
  <c r="E55" i="61"/>
  <c r="F59" i="61"/>
  <c r="E59" i="61"/>
  <c r="E99" i="61"/>
  <c r="G111" i="61"/>
  <c r="F111" i="61"/>
  <c r="E112" i="61"/>
  <c r="E121" i="61"/>
  <c r="E131" i="61"/>
  <c r="F142" i="61"/>
  <c r="E142" i="61"/>
  <c r="H157" i="61"/>
  <c r="G157" i="61"/>
  <c r="I164" i="61"/>
  <c r="H164" i="61"/>
  <c r="H168" i="61"/>
  <c r="G178" i="61"/>
  <c r="G187" i="61"/>
  <c r="D197" i="61"/>
  <c r="F126" i="61"/>
  <c r="E126" i="61"/>
  <c r="H165" i="61"/>
  <c r="G165" i="61"/>
  <c r="E38" i="61"/>
  <c r="F43" i="61"/>
  <c r="E54" i="61"/>
  <c r="E64" i="61"/>
  <c r="F74" i="61"/>
  <c r="G76" i="61"/>
  <c r="F76" i="61"/>
  <c r="E77" i="61"/>
  <c r="G96" i="61"/>
  <c r="E98" i="61"/>
  <c r="F102" i="61"/>
  <c r="E102" i="61"/>
  <c r="E125" i="61"/>
  <c r="G128" i="61"/>
  <c r="E130" i="61"/>
  <c r="F134" i="61"/>
  <c r="E134" i="61"/>
  <c r="F147" i="61"/>
  <c r="H160" i="61"/>
  <c r="G161" i="61"/>
  <c r="G179" i="61"/>
  <c r="G206" i="61"/>
  <c r="E37" i="61"/>
  <c r="F38" i="61"/>
  <c r="E44" i="61"/>
  <c r="F54" i="61"/>
  <c r="E63" i="61"/>
  <c r="F67" i="61"/>
  <c r="E67" i="61"/>
  <c r="E73" i="61"/>
  <c r="G94" i="61"/>
  <c r="E97" i="61"/>
  <c r="F98" i="61"/>
  <c r="F117" i="61"/>
  <c r="G119" i="61"/>
  <c r="F119" i="61"/>
  <c r="E120" i="61"/>
  <c r="G126" i="61"/>
  <c r="E129" i="61"/>
  <c r="F130" i="61"/>
  <c r="H161" i="61"/>
  <c r="G162" i="61"/>
  <c r="I165" i="61"/>
  <c r="E36" i="61"/>
  <c r="F37" i="61"/>
  <c r="F44" i="61"/>
  <c r="F50" i="61"/>
  <c r="G52" i="61"/>
  <c r="F52" i="61"/>
  <c r="E53" i="61"/>
  <c r="G59" i="61"/>
  <c r="E62" i="61"/>
  <c r="F63" i="61"/>
  <c r="E72" i="61"/>
  <c r="F82" i="61"/>
  <c r="G84" i="61"/>
  <c r="F84" i="61"/>
  <c r="E85" i="61"/>
  <c r="F97" i="61"/>
  <c r="E106" i="61"/>
  <c r="F110" i="61"/>
  <c r="E110" i="61"/>
  <c r="E111" i="61"/>
  <c r="E116" i="61"/>
  <c r="G117" i="61"/>
  <c r="F120" i="61"/>
  <c r="F129" i="61"/>
  <c r="E138" i="61"/>
  <c r="E141" i="61"/>
  <c r="G141" i="61"/>
  <c r="G142" i="61"/>
  <c r="E145" i="61"/>
  <c r="F146" i="61"/>
  <c r="B148" i="61"/>
  <c r="I157" i="61"/>
  <c r="H162" i="61"/>
  <c r="G163" i="61"/>
  <c r="G164" i="61"/>
  <c r="G190" i="61"/>
  <c r="I190" i="61"/>
  <c r="G158" i="61"/>
  <c r="I158" i="61"/>
  <c r="E35" i="61"/>
  <c r="F36" i="61"/>
  <c r="E43" i="61"/>
  <c r="E49" i="61"/>
  <c r="G50" i="61"/>
  <c r="F53" i="61"/>
  <c r="F62" i="61"/>
  <c r="E71" i="61"/>
  <c r="G73" i="61"/>
  <c r="F75" i="61"/>
  <c r="E75" i="61"/>
  <c r="E76" i="61"/>
  <c r="E81" i="61"/>
  <c r="G82" i="61"/>
  <c r="F85" i="61"/>
  <c r="G95" i="61"/>
  <c r="F95" i="61"/>
  <c r="E96" i="61"/>
  <c r="G102" i="61"/>
  <c r="E105" i="61"/>
  <c r="F106" i="61"/>
  <c r="E115" i="61"/>
  <c r="F116" i="61"/>
  <c r="F125" i="61"/>
  <c r="G127" i="61"/>
  <c r="F127" i="61"/>
  <c r="E128" i="61"/>
  <c r="G134" i="61"/>
  <c r="E137" i="61"/>
  <c r="F138" i="61"/>
  <c r="F145" i="61"/>
  <c r="G182" i="61"/>
  <c r="I182" i="61"/>
  <c r="H189" i="61"/>
  <c r="G189" i="61"/>
  <c r="I196" i="61"/>
  <c r="H196" i="61"/>
  <c r="I172" i="61"/>
  <c r="H172" i="61"/>
  <c r="B86" i="61"/>
  <c r="E34" i="61"/>
  <c r="F35" i="61"/>
  <c r="E42" i="61"/>
  <c r="G43" i="61"/>
  <c r="E48" i="61"/>
  <c r="F49" i="61"/>
  <c r="F58" i="61"/>
  <c r="G60" i="61"/>
  <c r="F60" i="61"/>
  <c r="E61" i="61"/>
  <c r="G67" i="61"/>
  <c r="E70" i="61"/>
  <c r="F71" i="61"/>
  <c r="E80" i="61"/>
  <c r="F81" i="61"/>
  <c r="F96" i="61"/>
  <c r="F105" i="61"/>
  <c r="E114" i="61"/>
  <c r="F118" i="61"/>
  <c r="E118" i="61"/>
  <c r="E119" i="61"/>
  <c r="E124" i="61"/>
  <c r="G125" i="61"/>
  <c r="F128" i="61"/>
  <c r="F137" i="61"/>
  <c r="G143" i="61"/>
  <c r="F143" i="61"/>
  <c r="E144" i="61"/>
  <c r="G174" i="61"/>
  <c r="I174" i="61"/>
  <c r="H181" i="61"/>
  <c r="G181" i="61"/>
  <c r="I187" i="61"/>
  <c r="I188" i="61"/>
  <c r="H188" i="61"/>
  <c r="G191" i="61"/>
  <c r="H192" i="61"/>
  <c r="G193" i="61"/>
  <c r="G68" i="61"/>
  <c r="F68" i="61"/>
  <c r="F51" i="61"/>
  <c r="E51" i="61"/>
  <c r="E52" i="61"/>
  <c r="G58" i="61"/>
  <c r="F61" i="61"/>
  <c r="E74" i="61"/>
  <c r="G77" i="61"/>
  <c r="F83" i="61"/>
  <c r="E83" i="61"/>
  <c r="E84" i="61"/>
  <c r="F101" i="61"/>
  <c r="G103" i="61"/>
  <c r="F103" i="61"/>
  <c r="E104" i="61"/>
  <c r="G110" i="61"/>
  <c r="F133" i="61"/>
  <c r="G135" i="61"/>
  <c r="F135" i="61"/>
  <c r="F141" i="61"/>
  <c r="G166" i="61"/>
  <c r="I166" i="61"/>
  <c r="H173" i="61"/>
  <c r="G173" i="61"/>
  <c r="I179" i="61"/>
  <c r="I180" i="61"/>
  <c r="H180" i="61"/>
  <c r="G183" i="61"/>
  <c r="H184" i="61"/>
  <c r="H190" i="61"/>
  <c r="I191" i="61"/>
  <c r="H235" i="61"/>
  <c r="G235" i="61"/>
  <c r="F235" i="61"/>
  <c r="D207" i="61"/>
  <c r="D208" i="61"/>
  <c r="D209" i="61"/>
  <c r="D210" i="61"/>
  <c r="D211" i="61"/>
  <c r="D212" i="61"/>
  <c r="D213" i="61"/>
  <c r="D214" i="61"/>
  <c r="D215" i="61"/>
  <c r="D216" i="61"/>
  <c r="D217" i="61"/>
  <c r="D218" i="61"/>
  <c r="D219" i="61"/>
  <c r="D220" i="61"/>
  <c r="D221" i="61"/>
  <c r="D222" i="61"/>
  <c r="D223" i="61"/>
  <c r="D224" i="61"/>
  <c r="D225" i="61"/>
  <c r="D226" i="61"/>
  <c r="D227" i="61"/>
  <c r="D228" i="61"/>
  <c r="D229" i="61"/>
  <c r="D230" i="61"/>
  <c r="D231" i="61"/>
  <c r="D232" i="61"/>
  <c r="D233" i="61"/>
  <c r="D234" i="61"/>
  <c r="E74" i="60"/>
  <c r="F74" i="60"/>
  <c r="E122" i="60"/>
  <c r="E125" i="60"/>
  <c r="F125" i="60"/>
  <c r="F32" i="60"/>
  <c r="G33" i="60"/>
  <c r="F40" i="60"/>
  <c r="G41" i="60"/>
  <c r="F43" i="60"/>
  <c r="E43" i="60"/>
  <c r="G43" i="60"/>
  <c r="G45" i="60"/>
  <c r="F45" i="60"/>
  <c r="G52" i="60"/>
  <c r="F52" i="60"/>
  <c r="E52" i="60"/>
  <c r="F59" i="60"/>
  <c r="E59" i="60"/>
  <c r="G59" i="60"/>
  <c r="G61" i="60"/>
  <c r="F61" i="60"/>
  <c r="G68" i="60"/>
  <c r="F68" i="60"/>
  <c r="E68" i="60"/>
  <c r="F75" i="60"/>
  <c r="E75" i="60"/>
  <c r="G75" i="60"/>
  <c r="G77" i="60"/>
  <c r="F77" i="60"/>
  <c r="E82" i="60"/>
  <c r="F82" i="60"/>
  <c r="E101" i="60"/>
  <c r="F101" i="60"/>
  <c r="E117" i="60"/>
  <c r="F117" i="60"/>
  <c r="E133" i="60"/>
  <c r="F133" i="60"/>
  <c r="G166" i="60"/>
  <c r="H166" i="60"/>
  <c r="I172" i="60"/>
  <c r="H172" i="60"/>
  <c r="G172" i="60"/>
  <c r="G182" i="60"/>
  <c r="H182" i="60"/>
  <c r="G84" i="60"/>
  <c r="F84" i="60"/>
  <c r="E84" i="60"/>
  <c r="F94" i="60"/>
  <c r="E94" i="60"/>
  <c r="G94" i="60"/>
  <c r="G96" i="60"/>
  <c r="F96" i="60"/>
  <c r="G103" i="60"/>
  <c r="F103" i="60"/>
  <c r="E103" i="60"/>
  <c r="F110" i="60"/>
  <c r="E110" i="60"/>
  <c r="G110" i="60"/>
  <c r="G112" i="60"/>
  <c r="F112" i="60"/>
  <c r="G119" i="60"/>
  <c r="F119" i="60"/>
  <c r="E119" i="60"/>
  <c r="F126" i="60"/>
  <c r="E126" i="60"/>
  <c r="G126" i="60"/>
  <c r="G128" i="60"/>
  <c r="F128" i="60"/>
  <c r="G135" i="60"/>
  <c r="F135" i="60"/>
  <c r="E135" i="60"/>
  <c r="I171" i="60"/>
  <c r="H171" i="60"/>
  <c r="I188" i="60"/>
  <c r="H188" i="60"/>
  <c r="G188" i="60"/>
  <c r="E71" i="60"/>
  <c r="B148" i="60"/>
  <c r="H165" i="60"/>
  <c r="G165" i="60"/>
  <c r="I165" i="60"/>
  <c r="H181" i="60"/>
  <c r="G181" i="60"/>
  <c r="I181" i="60"/>
  <c r="I187" i="60"/>
  <c r="H187" i="60"/>
  <c r="G194" i="60"/>
  <c r="G169" i="60"/>
  <c r="F106" i="60"/>
  <c r="F138" i="60"/>
  <c r="G170" i="60"/>
  <c r="G171" i="60"/>
  <c r="G174" i="60"/>
  <c r="H174" i="60"/>
  <c r="I180" i="60"/>
  <c r="H180" i="60"/>
  <c r="G180" i="60"/>
  <c r="E37" i="60"/>
  <c r="E55" i="60"/>
  <c r="F142" i="60"/>
  <c r="E142" i="60"/>
  <c r="G142" i="60"/>
  <c r="E36" i="60"/>
  <c r="I164" i="60"/>
  <c r="H164" i="60"/>
  <c r="G164" i="60"/>
  <c r="B86" i="60"/>
  <c r="E34" i="60"/>
  <c r="F35" i="60"/>
  <c r="E42" i="60"/>
  <c r="G46" i="60"/>
  <c r="F54" i="60"/>
  <c r="F70" i="60"/>
  <c r="F83" i="60"/>
  <c r="E83" i="60"/>
  <c r="G83" i="60"/>
  <c r="G85" i="60"/>
  <c r="F85" i="60"/>
  <c r="G95" i="60"/>
  <c r="F95" i="60"/>
  <c r="E95" i="60"/>
  <c r="F102" i="60"/>
  <c r="E102" i="60"/>
  <c r="G102" i="60"/>
  <c r="G104" i="60"/>
  <c r="F104" i="60"/>
  <c r="E105" i="60"/>
  <c r="G111" i="60"/>
  <c r="F111" i="60"/>
  <c r="E111" i="60"/>
  <c r="F118" i="60"/>
  <c r="E118" i="60"/>
  <c r="G118" i="60"/>
  <c r="G120" i="60"/>
  <c r="F120" i="60"/>
  <c r="E121" i="60"/>
  <c r="G127" i="60"/>
  <c r="F127" i="60"/>
  <c r="E127" i="60"/>
  <c r="F134" i="60"/>
  <c r="E134" i="60"/>
  <c r="G134" i="60"/>
  <c r="G136" i="60"/>
  <c r="F136" i="60"/>
  <c r="E137" i="60"/>
  <c r="E141" i="60"/>
  <c r="F141" i="60"/>
  <c r="I163" i="60"/>
  <c r="H163" i="60"/>
  <c r="I179" i="60"/>
  <c r="H179" i="60"/>
  <c r="H185" i="60"/>
  <c r="G186" i="60"/>
  <c r="G187" i="60"/>
  <c r="G190" i="60"/>
  <c r="H190" i="60"/>
  <c r="E109" i="60"/>
  <c r="F109" i="60"/>
  <c r="E33" i="60"/>
  <c r="F34" i="60"/>
  <c r="G35" i="60"/>
  <c r="E41" i="60"/>
  <c r="G42" i="60"/>
  <c r="G74" i="60"/>
  <c r="E79" i="60"/>
  <c r="F105" i="60"/>
  <c r="G113" i="60"/>
  <c r="F121" i="60"/>
  <c r="G129" i="60"/>
  <c r="G143" i="60"/>
  <c r="F143" i="60"/>
  <c r="E143" i="60"/>
  <c r="H157" i="60"/>
  <c r="G157" i="60"/>
  <c r="D197" i="60"/>
  <c r="I157" i="60"/>
  <c r="H173" i="60"/>
  <c r="G173" i="60"/>
  <c r="I173" i="60"/>
  <c r="I196" i="60"/>
  <c r="H196" i="60"/>
  <c r="G196" i="60"/>
  <c r="G144" i="60"/>
  <c r="F144" i="60"/>
  <c r="E58" i="60"/>
  <c r="F58" i="60"/>
  <c r="G44" i="60"/>
  <c r="F44" i="60"/>
  <c r="E44" i="60"/>
  <c r="F51" i="60"/>
  <c r="E51" i="60"/>
  <c r="G51" i="60"/>
  <c r="G53" i="60"/>
  <c r="F53" i="60"/>
  <c r="G60" i="60"/>
  <c r="F60" i="60"/>
  <c r="E60" i="60"/>
  <c r="F67" i="60"/>
  <c r="E67" i="60"/>
  <c r="G67" i="60"/>
  <c r="G69" i="60"/>
  <c r="F69" i="60"/>
  <c r="E70" i="60"/>
  <c r="G76" i="60"/>
  <c r="F76" i="60"/>
  <c r="E76" i="60"/>
  <c r="E96" i="60"/>
  <c r="E112" i="60"/>
  <c r="E128" i="60"/>
  <c r="G158" i="60"/>
  <c r="H158" i="60"/>
  <c r="E50" i="60"/>
  <c r="F50" i="60"/>
  <c r="E53" i="60"/>
  <c r="E66" i="60"/>
  <c r="F66" i="60"/>
  <c r="E69" i="60"/>
  <c r="G93" i="60"/>
  <c r="G109" i="60"/>
  <c r="G125" i="60"/>
  <c r="G145" i="60"/>
  <c r="I158" i="60"/>
  <c r="I174" i="60"/>
  <c r="H189" i="60"/>
  <c r="G189" i="60"/>
  <c r="I189" i="60"/>
  <c r="I194" i="60"/>
  <c r="I195" i="60"/>
  <c r="H195" i="60"/>
  <c r="D207" i="60"/>
  <c r="D208" i="60"/>
  <c r="D209" i="60"/>
  <c r="D210" i="60"/>
  <c r="D211" i="60"/>
  <c r="D212" i="60"/>
  <c r="D213" i="60"/>
  <c r="D214" i="60"/>
  <c r="D215" i="60"/>
  <c r="D216" i="60"/>
  <c r="D217" i="60"/>
  <c r="D218" i="60"/>
  <c r="D219" i="60"/>
  <c r="D220" i="60"/>
  <c r="D221" i="60"/>
  <c r="D222" i="60"/>
  <c r="D223" i="60"/>
  <c r="D224" i="60"/>
  <c r="D225" i="60"/>
  <c r="D226" i="60"/>
  <c r="D227" i="60"/>
  <c r="D228" i="60"/>
  <c r="D229" i="60"/>
  <c r="D230" i="60"/>
  <c r="D231" i="60"/>
  <c r="D232" i="60"/>
  <c r="D233" i="60"/>
  <c r="D234" i="60"/>
  <c r="G194" i="56"/>
  <c r="G181" i="56"/>
  <c r="G162" i="56"/>
  <c r="G189" i="56"/>
  <c r="H163" i="56"/>
  <c r="H173" i="56"/>
  <c r="H180" i="56"/>
  <c r="H158" i="56"/>
  <c r="H166" i="56"/>
  <c r="I171" i="56"/>
  <c r="H174" i="56"/>
  <c r="I179" i="56"/>
  <c r="H182" i="56"/>
  <c r="I187" i="56"/>
  <c r="H190" i="56"/>
  <c r="I195" i="56"/>
  <c r="I182" i="56"/>
  <c r="O28" i="58"/>
  <c r="P45" i="58"/>
  <c r="O37" i="58"/>
  <c r="O16" i="58"/>
  <c r="P50" i="58"/>
  <c r="P24" i="58"/>
  <c r="P32" i="58"/>
  <c r="O21" i="58"/>
  <c r="O13" i="58"/>
  <c r="P26" i="58"/>
  <c r="P29" i="58"/>
  <c r="O43" i="58"/>
  <c r="O27" i="58"/>
  <c r="O35" i="58"/>
  <c r="O48" i="58"/>
  <c r="O19" i="58"/>
  <c r="O40" i="58"/>
  <c r="P42" i="58"/>
  <c r="P34" i="58"/>
  <c r="P18" i="58"/>
  <c r="O30" i="58"/>
  <c r="O38" i="58"/>
  <c r="P49" i="58"/>
  <c r="O22" i="58"/>
  <c r="O17" i="58"/>
  <c r="O25" i="58"/>
  <c r="O33" i="58"/>
  <c r="O44" i="58"/>
  <c r="P12" i="58"/>
  <c r="O15" i="58"/>
  <c r="P20" i="58"/>
  <c r="O23" i="58"/>
  <c r="O31" i="58"/>
  <c r="P36" i="58"/>
  <c r="O39" i="58"/>
  <c r="O47" i="58"/>
  <c r="O14" i="58"/>
  <c r="O41" i="58"/>
  <c r="O46" i="58"/>
  <c r="F113" i="54"/>
  <c r="F139" i="54"/>
  <c r="E140" i="54"/>
  <c r="E108" i="54"/>
  <c r="F146" i="54"/>
  <c r="F114" i="54"/>
  <c r="G132" i="54"/>
  <c r="G124" i="54"/>
  <c r="G116" i="54"/>
  <c r="G100" i="54"/>
  <c r="F147" i="54"/>
  <c r="F138" i="54"/>
  <c r="F106" i="54"/>
  <c r="E131" i="54"/>
  <c r="E123" i="54"/>
  <c r="F130" i="54"/>
  <c r="F98" i="54"/>
  <c r="E122" i="54"/>
  <c r="I197" i="54"/>
  <c r="C19" i="54" s="1"/>
  <c r="F93" i="56"/>
  <c r="G93" i="56"/>
  <c r="E93" i="56"/>
  <c r="K12" i="57"/>
  <c r="M12" i="57" s="1"/>
  <c r="F143" i="56"/>
  <c r="E143" i="56"/>
  <c r="E135" i="56"/>
  <c r="F135" i="56"/>
  <c r="E127" i="56"/>
  <c r="F127" i="56"/>
  <c r="F119" i="56"/>
  <c r="E119" i="56"/>
  <c r="F111" i="56"/>
  <c r="E111" i="56"/>
  <c r="F103" i="56"/>
  <c r="E103" i="56"/>
  <c r="E95" i="56"/>
  <c r="F95" i="56"/>
  <c r="E128" i="56"/>
  <c r="E104" i="56"/>
  <c r="E120" i="56"/>
  <c r="E140" i="56"/>
  <c r="F96" i="56"/>
  <c r="K59" i="57"/>
  <c r="N59" i="57" s="1"/>
  <c r="K43" i="57"/>
  <c r="N43" i="57" s="1"/>
  <c r="K35" i="57"/>
  <c r="N35" i="57" s="1"/>
  <c r="K27" i="57"/>
  <c r="N27" i="57" s="1"/>
  <c r="K19" i="57"/>
  <c r="N19" i="57" s="1"/>
  <c r="K36" i="57"/>
  <c r="M36" i="57" s="1"/>
  <c r="K32" i="57"/>
  <c r="N32" i="57" s="1"/>
  <c r="K63" i="57"/>
  <c r="N63" i="57" s="1"/>
  <c r="K15" i="57"/>
  <c r="N15" i="57" s="1"/>
  <c r="K48" i="57"/>
  <c r="N48" i="57" s="1"/>
  <c r="K16" i="57"/>
  <c r="N16" i="57" s="1"/>
  <c r="K52" i="57"/>
  <c r="M52" i="57" s="1"/>
  <c r="K28" i="57"/>
  <c r="M28" i="57" s="1"/>
  <c r="K20" i="57"/>
  <c r="M20" i="57" s="1"/>
  <c r="K51" i="57"/>
  <c r="N51" i="57" s="1"/>
  <c r="K64" i="57"/>
  <c r="M64" i="57" s="1"/>
  <c r="K56" i="57"/>
  <c r="N56" i="57" s="1"/>
  <c r="K40" i="57"/>
  <c r="N40" i="57" s="1"/>
  <c r="K24" i="57"/>
  <c r="N24" i="57" s="1"/>
  <c r="K60" i="57"/>
  <c r="N60" i="57" s="1"/>
  <c r="K65" i="57"/>
  <c r="M65" i="57" s="1"/>
  <c r="M56" i="57"/>
  <c r="K66" i="57"/>
  <c r="N66" i="57" s="1"/>
  <c r="N14" i="57"/>
  <c r="N22" i="57"/>
  <c r="N30" i="57"/>
  <c r="N38" i="57"/>
  <c r="N46" i="57"/>
  <c r="N54" i="57"/>
  <c r="N61" i="57"/>
  <c r="F134" i="56"/>
  <c r="K18" i="57"/>
  <c r="K26" i="57"/>
  <c r="K34" i="57"/>
  <c r="K42" i="57"/>
  <c r="K50" i="57"/>
  <c r="K58" i="57"/>
  <c r="N58" i="57" s="1"/>
  <c r="E100" i="56"/>
  <c r="G120" i="56"/>
  <c r="G134" i="56"/>
  <c r="G140" i="56"/>
  <c r="F108" i="56"/>
  <c r="F112" i="56"/>
  <c r="F126" i="56"/>
  <c r="E132" i="56"/>
  <c r="E136" i="56"/>
  <c r="M13" i="57"/>
  <c r="K17" i="57"/>
  <c r="M21" i="57"/>
  <c r="K25" i="57"/>
  <c r="M29" i="57"/>
  <c r="K33" i="57"/>
  <c r="M37" i="57"/>
  <c r="K41" i="57"/>
  <c r="M45" i="57"/>
  <c r="K49" i="57"/>
  <c r="M53" i="57"/>
  <c r="K57" i="57"/>
  <c r="C147" i="56"/>
  <c r="F147" i="56" s="1"/>
  <c r="E96" i="56"/>
  <c r="E110" i="56"/>
  <c r="F132" i="56"/>
  <c r="F136" i="56"/>
  <c r="N62" i="57"/>
  <c r="E116" i="56"/>
  <c r="E109" i="56"/>
  <c r="E101" i="56"/>
  <c r="E147" i="56"/>
  <c r="E145" i="56"/>
  <c r="E137" i="56"/>
  <c r="E129" i="56"/>
  <c r="E121" i="56"/>
  <c r="E113" i="56"/>
  <c r="E105" i="56"/>
  <c r="E97" i="56"/>
  <c r="F141" i="56"/>
  <c r="F117" i="56"/>
  <c r="E125" i="56"/>
  <c r="E133" i="56"/>
  <c r="E139" i="56"/>
  <c r="G99" i="56"/>
  <c r="G109" i="56"/>
  <c r="E146" i="56"/>
  <c r="E122" i="56"/>
  <c r="E106" i="56"/>
  <c r="G145" i="56"/>
  <c r="G137" i="56"/>
  <c r="G129" i="56"/>
  <c r="G121" i="56"/>
  <c r="G113" i="56"/>
  <c r="G105" i="56"/>
  <c r="G97" i="56"/>
  <c r="F125" i="56"/>
  <c r="G131" i="56"/>
  <c r="G107" i="56"/>
  <c r="G101" i="56"/>
  <c r="E138" i="56"/>
  <c r="E130" i="56"/>
  <c r="E114" i="56"/>
  <c r="E98" i="56"/>
  <c r="F133" i="56"/>
  <c r="F109" i="56"/>
  <c r="F101" i="56"/>
  <c r="E141" i="56"/>
  <c r="E117" i="56"/>
  <c r="G123" i="56"/>
  <c r="G115" i="56"/>
  <c r="F107" i="56"/>
  <c r="F123" i="56"/>
  <c r="F139" i="56"/>
  <c r="F98" i="56"/>
  <c r="F106" i="56"/>
  <c r="F114" i="56"/>
  <c r="F122" i="56"/>
  <c r="F130" i="56"/>
  <c r="F138" i="56"/>
  <c r="F146" i="56"/>
  <c r="G98" i="56"/>
  <c r="G106" i="56"/>
  <c r="G114" i="56"/>
  <c r="G122" i="56"/>
  <c r="G130" i="56"/>
  <c r="G138" i="56"/>
  <c r="G146" i="56"/>
  <c r="F115" i="56"/>
  <c r="G139" i="56"/>
  <c r="F97" i="56"/>
  <c r="F105" i="56"/>
  <c r="F113" i="56"/>
  <c r="F121" i="56"/>
  <c r="F129" i="56"/>
  <c r="F137" i="56"/>
  <c r="F145" i="56"/>
  <c r="B148" i="56"/>
  <c r="F99" i="56"/>
  <c r="F131" i="56"/>
  <c r="M27" i="57"/>
  <c r="M35" i="57"/>
  <c r="M43" i="57"/>
  <c r="M59" i="57"/>
  <c r="M23" i="57"/>
  <c r="M31" i="57"/>
  <c r="N36" i="57"/>
  <c r="M39" i="57"/>
  <c r="N44" i="57"/>
  <c r="M47" i="57"/>
  <c r="M55" i="57"/>
  <c r="M13" i="55"/>
  <c r="N12" i="55"/>
  <c r="F42" i="56"/>
  <c r="G74" i="56"/>
  <c r="F81" i="56"/>
  <c r="G73" i="56"/>
  <c r="F65" i="56"/>
  <c r="F57" i="56"/>
  <c r="G49" i="56"/>
  <c r="G41" i="56"/>
  <c r="E33" i="56"/>
  <c r="F64" i="56"/>
  <c r="E48" i="56"/>
  <c r="E62" i="56"/>
  <c r="G31" i="56"/>
  <c r="G54" i="56"/>
  <c r="M44" i="55"/>
  <c r="M36" i="55"/>
  <c r="E82" i="56"/>
  <c r="F66" i="56"/>
  <c r="E42" i="56"/>
  <c r="M52" i="55"/>
  <c r="G80" i="56"/>
  <c r="E73" i="56"/>
  <c r="M20" i="55"/>
  <c r="E81" i="56"/>
  <c r="M28" i="55"/>
  <c r="F82" i="56"/>
  <c r="E49" i="56"/>
  <c r="F33" i="56"/>
  <c r="F49" i="56"/>
  <c r="E67" i="56"/>
  <c r="E31" i="56"/>
  <c r="G78" i="56"/>
  <c r="G62" i="56"/>
  <c r="G46" i="56"/>
  <c r="G38" i="56"/>
  <c r="G57" i="56"/>
  <c r="F58" i="56"/>
  <c r="F50" i="56"/>
  <c r="E41" i="56"/>
  <c r="E57" i="56"/>
  <c r="M60" i="55"/>
  <c r="N22" i="55"/>
  <c r="G65" i="56"/>
  <c r="M48" i="55"/>
  <c r="M16" i="55"/>
  <c r="N26" i="55"/>
  <c r="G33" i="56"/>
  <c r="F80" i="56"/>
  <c r="G72" i="56"/>
  <c r="G64" i="56"/>
  <c r="G56" i="56"/>
  <c r="G48" i="56"/>
  <c r="G40" i="56"/>
  <c r="G79" i="56"/>
  <c r="G71" i="56"/>
  <c r="G63" i="56"/>
  <c r="G55" i="56"/>
  <c r="G47" i="56"/>
  <c r="G39" i="56"/>
  <c r="E70" i="56"/>
  <c r="F62" i="56"/>
  <c r="F54" i="56"/>
  <c r="E46" i="56"/>
  <c r="G85" i="56"/>
  <c r="G69" i="56"/>
  <c r="G53" i="56"/>
  <c r="G45" i="56"/>
  <c r="N54" i="55"/>
  <c r="F31" i="56"/>
  <c r="F41" i="56"/>
  <c r="F73" i="56"/>
  <c r="G81" i="56"/>
  <c r="E83" i="56"/>
  <c r="F59" i="56"/>
  <c r="F34" i="56"/>
  <c r="M64" i="55"/>
  <c r="M32" i="55"/>
  <c r="E65" i="56"/>
  <c r="M15" i="55"/>
  <c r="F38" i="56"/>
  <c r="M14" i="55"/>
  <c r="G77" i="56"/>
  <c r="G61" i="56"/>
  <c r="G37" i="56"/>
  <c r="M62" i="55"/>
  <c r="M30" i="55"/>
  <c r="N38" i="55"/>
  <c r="N58" i="55"/>
  <c r="N42" i="55"/>
  <c r="F48" i="56"/>
  <c r="E80" i="56"/>
  <c r="M63" i="55"/>
  <c r="M47" i="55"/>
  <c r="M31" i="55"/>
  <c r="N53" i="55"/>
  <c r="N37" i="55"/>
  <c r="N21" i="55"/>
  <c r="E38" i="56"/>
  <c r="E58" i="56"/>
  <c r="E64" i="56"/>
  <c r="M56" i="55"/>
  <c r="M40" i="55"/>
  <c r="M24" i="55"/>
  <c r="E34" i="56"/>
  <c r="E40" i="56"/>
  <c r="F56" i="56"/>
  <c r="E72" i="56"/>
  <c r="N66" i="55"/>
  <c r="N50" i="55"/>
  <c r="N34" i="55"/>
  <c r="N18" i="55"/>
  <c r="E56" i="56"/>
  <c r="G52" i="56"/>
  <c r="F83" i="56"/>
  <c r="E59" i="56"/>
  <c r="M55" i="55"/>
  <c r="M39" i="55"/>
  <c r="M23" i="55"/>
  <c r="N61" i="55"/>
  <c r="N45" i="55"/>
  <c r="N29" i="55"/>
  <c r="F40" i="56"/>
  <c r="E50" i="56"/>
  <c r="G59" i="56"/>
  <c r="F72" i="56"/>
  <c r="E75" i="56"/>
  <c r="F75" i="56"/>
  <c r="E32" i="56"/>
  <c r="G32" i="56"/>
  <c r="F32" i="56"/>
  <c r="B86" i="56"/>
  <c r="F85" i="56"/>
  <c r="F77" i="56"/>
  <c r="F61" i="56"/>
  <c r="F53" i="56"/>
  <c r="F45" i="56"/>
  <c r="F46" i="56"/>
  <c r="F51" i="56"/>
  <c r="E54" i="56"/>
  <c r="F70" i="56"/>
  <c r="F71" i="56"/>
  <c r="F79" i="56"/>
  <c r="F63" i="56"/>
  <c r="F55" i="56"/>
  <c r="F47" i="56"/>
  <c r="F39" i="56"/>
  <c r="G84" i="56"/>
  <c r="G76" i="56"/>
  <c r="G68" i="56"/>
  <c r="G36" i="56"/>
  <c r="G44" i="56"/>
  <c r="F35" i="56"/>
  <c r="E43" i="56"/>
  <c r="G70" i="56"/>
  <c r="F78" i="56"/>
  <c r="E78" i="56"/>
  <c r="F43" i="56"/>
  <c r="E51" i="56"/>
  <c r="G60" i="56"/>
  <c r="E37" i="56"/>
  <c r="E45" i="56"/>
  <c r="E53" i="56"/>
  <c r="E61" i="56"/>
  <c r="E69" i="56"/>
  <c r="E77" i="56"/>
  <c r="E85" i="56"/>
  <c r="F37" i="56"/>
  <c r="F69" i="56"/>
  <c r="E36" i="56"/>
  <c r="E44" i="56"/>
  <c r="E52" i="56"/>
  <c r="E60" i="56"/>
  <c r="E68" i="56"/>
  <c r="E76" i="56"/>
  <c r="E84" i="56"/>
  <c r="F36" i="56"/>
  <c r="E39" i="56"/>
  <c r="F44" i="56"/>
  <c r="E47" i="56"/>
  <c r="F52" i="56"/>
  <c r="E55" i="56"/>
  <c r="F60" i="56"/>
  <c r="E63" i="56"/>
  <c r="F68" i="56"/>
  <c r="E71" i="56"/>
  <c r="F76" i="56"/>
  <c r="E79" i="56"/>
  <c r="F84" i="56"/>
  <c r="N59" i="55"/>
  <c r="N51" i="55"/>
  <c r="N43" i="55"/>
  <c r="N35" i="55"/>
  <c r="N27" i="55"/>
  <c r="N19" i="55"/>
  <c r="N65" i="55"/>
  <c r="N57" i="55"/>
  <c r="N49" i="55"/>
  <c r="N41" i="55"/>
  <c r="N33" i="55"/>
  <c r="N25" i="55"/>
  <c r="N17" i="55"/>
  <c r="G233" i="56"/>
  <c r="F211" i="56"/>
  <c r="H233" i="56"/>
  <c r="H223" i="56"/>
  <c r="H217" i="56"/>
  <c r="F221" i="56"/>
  <c r="G209" i="56"/>
  <c r="G221" i="56"/>
  <c r="F207" i="56"/>
  <c r="G213" i="56"/>
  <c r="F216" i="56"/>
  <c r="F224" i="56"/>
  <c r="G212" i="56"/>
  <c r="G214" i="56"/>
  <c r="H197" i="54"/>
  <c r="F19" i="54" s="1"/>
  <c r="C236" i="54"/>
  <c r="D235" i="54"/>
  <c r="D234" i="54"/>
  <c r="D233" i="54"/>
  <c r="D232" i="54"/>
  <c r="D231" i="54"/>
  <c r="D230" i="54"/>
  <c r="D229" i="54"/>
  <c r="D228" i="54"/>
  <c r="D227" i="54"/>
  <c r="D226" i="54"/>
  <c r="D225" i="54"/>
  <c r="D224" i="54"/>
  <c r="D223" i="54"/>
  <c r="D222" i="54"/>
  <c r="D221" i="54"/>
  <c r="D220" i="54"/>
  <c r="D219" i="54"/>
  <c r="D218" i="54"/>
  <c r="D217" i="54"/>
  <c r="D216" i="54"/>
  <c r="D215" i="54"/>
  <c r="D213" i="54"/>
  <c r="D211" i="54"/>
  <c r="D210" i="54"/>
  <c r="F210" i="54" s="1"/>
  <c r="D209" i="54"/>
  <c r="D197" i="54"/>
  <c r="G196" i="54"/>
  <c r="G195" i="54"/>
  <c r="G194" i="54"/>
  <c r="G193" i="54"/>
  <c r="G192" i="54"/>
  <c r="G191" i="54"/>
  <c r="G190" i="54"/>
  <c r="G189" i="54"/>
  <c r="G188" i="54"/>
  <c r="G187" i="54"/>
  <c r="G186" i="54"/>
  <c r="G185" i="54"/>
  <c r="G184" i="54"/>
  <c r="G183" i="54"/>
  <c r="G182" i="54"/>
  <c r="G181" i="54"/>
  <c r="G180" i="54"/>
  <c r="G179" i="54"/>
  <c r="G178" i="54"/>
  <c r="G177" i="54"/>
  <c r="G176" i="54"/>
  <c r="G175" i="54"/>
  <c r="G174" i="54"/>
  <c r="G173" i="54"/>
  <c r="G172" i="54"/>
  <c r="G171" i="54"/>
  <c r="G170" i="54"/>
  <c r="G169" i="54"/>
  <c r="G168" i="54"/>
  <c r="G167" i="54"/>
  <c r="G166" i="54"/>
  <c r="G165" i="54"/>
  <c r="G164" i="54"/>
  <c r="G163" i="54"/>
  <c r="G162" i="54"/>
  <c r="G161" i="54"/>
  <c r="G160" i="54"/>
  <c r="G159" i="54"/>
  <c r="G158" i="54"/>
  <c r="G157" i="54"/>
  <c r="B148" i="54"/>
  <c r="A147" i="54"/>
  <c r="A146" i="54"/>
  <c r="A145" i="54"/>
  <c r="A144" i="54"/>
  <c r="A143" i="54"/>
  <c r="A142" i="54"/>
  <c r="A141" i="54"/>
  <c r="A140" i="54"/>
  <c r="A139" i="54"/>
  <c r="A138" i="54"/>
  <c r="A137" i="54"/>
  <c r="A136" i="54"/>
  <c r="A135" i="54"/>
  <c r="A134" i="54"/>
  <c r="A133" i="54"/>
  <c r="A132" i="54"/>
  <c r="A131" i="54"/>
  <c r="A130" i="54"/>
  <c r="A129" i="54"/>
  <c r="A128" i="54"/>
  <c r="A127" i="54"/>
  <c r="A126" i="54"/>
  <c r="A125" i="54"/>
  <c r="A124" i="54"/>
  <c r="A123" i="54"/>
  <c r="A122" i="54"/>
  <c r="A121" i="54"/>
  <c r="A120" i="54"/>
  <c r="A119" i="54"/>
  <c r="A118" i="54"/>
  <c r="A117" i="54"/>
  <c r="A116" i="54"/>
  <c r="A115" i="54"/>
  <c r="A114" i="54"/>
  <c r="A113" i="54"/>
  <c r="A112" i="54"/>
  <c r="A111" i="54"/>
  <c r="A110" i="54"/>
  <c r="A109" i="54"/>
  <c r="A108" i="54"/>
  <c r="A107" i="54"/>
  <c r="A106" i="54"/>
  <c r="A105" i="54"/>
  <c r="A104" i="54"/>
  <c r="A103" i="54"/>
  <c r="A102" i="54"/>
  <c r="A101" i="54"/>
  <c r="A100" i="54"/>
  <c r="A99" i="54"/>
  <c r="A98" i="54"/>
  <c r="A97" i="54"/>
  <c r="A96" i="54"/>
  <c r="A95" i="54"/>
  <c r="A94" i="54"/>
  <c r="A93" i="54"/>
  <c r="B86" i="54"/>
  <c r="G85" i="54"/>
  <c r="F85" i="54"/>
  <c r="E85" i="54"/>
  <c r="G84" i="54"/>
  <c r="F84" i="54"/>
  <c r="E84" i="54"/>
  <c r="G83" i="54"/>
  <c r="F83" i="54"/>
  <c r="E83" i="54"/>
  <c r="G82" i="54"/>
  <c r="F82" i="54"/>
  <c r="E82" i="54"/>
  <c r="G81" i="54"/>
  <c r="F81" i="54"/>
  <c r="E81" i="54"/>
  <c r="G80" i="54"/>
  <c r="F80" i="54"/>
  <c r="E80" i="54"/>
  <c r="G79" i="54"/>
  <c r="F79" i="54"/>
  <c r="E79" i="54"/>
  <c r="G78" i="54"/>
  <c r="F78" i="54"/>
  <c r="E78" i="54"/>
  <c r="G77" i="54"/>
  <c r="F77" i="54"/>
  <c r="E77" i="54"/>
  <c r="G76" i="54"/>
  <c r="F76" i="54"/>
  <c r="E76" i="54"/>
  <c r="G75" i="54"/>
  <c r="F75" i="54"/>
  <c r="E75" i="54"/>
  <c r="G74" i="54"/>
  <c r="F74" i="54"/>
  <c r="E74" i="54"/>
  <c r="G73" i="54"/>
  <c r="F73" i="54"/>
  <c r="E73" i="54"/>
  <c r="G72" i="54"/>
  <c r="F72" i="54"/>
  <c r="E72" i="54"/>
  <c r="G71" i="54"/>
  <c r="F71" i="54"/>
  <c r="E71" i="54"/>
  <c r="G70" i="54"/>
  <c r="F70" i="54"/>
  <c r="E70" i="54"/>
  <c r="G69" i="54"/>
  <c r="F69" i="54"/>
  <c r="E69" i="54"/>
  <c r="G68" i="54"/>
  <c r="F68" i="54"/>
  <c r="E68" i="54"/>
  <c r="G67" i="54"/>
  <c r="F67" i="54"/>
  <c r="E67" i="54"/>
  <c r="G66" i="54"/>
  <c r="F66" i="54"/>
  <c r="E66" i="54"/>
  <c r="G65" i="54"/>
  <c r="F65" i="54"/>
  <c r="E65" i="54"/>
  <c r="G64" i="54"/>
  <c r="F64" i="54"/>
  <c r="E64" i="54"/>
  <c r="G63" i="54"/>
  <c r="F63" i="54"/>
  <c r="E63" i="54"/>
  <c r="G62" i="54"/>
  <c r="F62" i="54"/>
  <c r="E62" i="54"/>
  <c r="G61" i="54"/>
  <c r="F61" i="54"/>
  <c r="E61" i="54"/>
  <c r="G60" i="54"/>
  <c r="F60" i="54"/>
  <c r="E60" i="54"/>
  <c r="G59" i="54"/>
  <c r="F59" i="54"/>
  <c r="E59" i="54"/>
  <c r="G58" i="54"/>
  <c r="F58" i="54"/>
  <c r="E58" i="54"/>
  <c r="G57" i="54"/>
  <c r="F57" i="54"/>
  <c r="E57" i="54"/>
  <c r="G56" i="54"/>
  <c r="F56" i="54"/>
  <c r="E56" i="54"/>
  <c r="G55" i="54"/>
  <c r="F55" i="54"/>
  <c r="E55" i="54"/>
  <c r="G54" i="54"/>
  <c r="F54" i="54"/>
  <c r="E54" i="54"/>
  <c r="G53" i="54"/>
  <c r="F53" i="54"/>
  <c r="E53" i="54"/>
  <c r="G52" i="54"/>
  <c r="F52" i="54"/>
  <c r="E52" i="54"/>
  <c r="G51" i="54"/>
  <c r="F51" i="54"/>
  <c r="E51" i="54"/>
  <c r="G50" i="54"/>
  <c r="F50" i="54"/>
  <c r="E50" i="54"/>
  <c r="G49" i="54"/>
  <c r="F49" i="54"/>
  <c r="E49" i="54"/>
  <c r="G48" i="54"/>
  <c r="F48" i="54"/>
  <c r="E48" i="54"/>
  <c r="G47" i="54"/>
  <c r="F47" i="54"/>
  <c r="E47" i="54"/>
  <c r="G46" i="54"/>
  <c r="F46" i="54"/>
  <c r="E46" i="54"/>
  <c r="G45" i="54"/>
  <c r="F45" i="54"/>
  <c r="E45" i="54"/>
  <c r="G44" i="54"/>
  <c r="F44" i="54"/>
  <c r="E44" i="54"/>
  <c r="G43" i="54"/>
  <c r="F43" i="54"/>
  <c r="E43" i="54"/>
  <c r="G42" i="54"/>
  <c r="F42" i="54"/>
  <c r="E42" i="54"/>
  <c r="G41" i="54"/>
  <c r="F41" i="54"/>
  <c r="E41" i="54"/>
  <c r="G40" i="54"/>
  <c r="F40" i="54"/>
  <c r="E40" i="54"/>
  <c r="G39" i="54"/>
  <c r="F39" i="54"/>
  <c r="E39" i="54"/>
  <c r="G38" i="54"/>
  <c r="F38" i="54"/>
  <c r="E38" i="54"/>
  <c r="G37" i="54"/>
  <c r="F37" i="54"/>
  <c r="E37" i="54"/>
  <c r="G36" i="54"/>
  <c r="F36" i="54"/>
  <c r="E36" i="54"/>
  <c r="G35" i="54"/>
  <c r="F35" i="54"/>
  <c r="E35" i="54"/>
  <c r="G34" i="54"/>
  <c r="F34" i="54"/>
  <c r="E34" i="54"/>
  <c r="G33" i="54"/>
  <c r="F33" i="54"/>
  <c r="E33" i="54"/>
  <c r="G32" i="54"/>
  <c r="F32" i="54"/>
  <c r="E32" i="54"/>
  <c r="G31" i="54"/>
  <c r="F31" i="54"/>
  <c r="E31" i="54"/>
  <c r="D20" i="8"/>
  <c r="D13" i="8"/>
  <c r="D14" i="9" s="1"/>
  <c r="E37" i="37"/>
  <c r="E38" i="37"/>
  <c r="E39" i="37"/>
  <c r="E40" i="37"/>
  <c r="E41" i="37"/>
  <c r="E42" i="37"/>
  <c r="D37" i="37"/>
  <c r="D38" i="37"/>
  <c r="D39" i="37"/>
  <c r="D40" i="37"/>
  <c r="D41" i="37"/>
  <c r="D42" i="37"/>
  <c r="C36" i="37"/>
  <c r="C37" i="37"/>
  <c r="C38" i="37"/>
  <c r="C39" i="37"/>
  <c r="C40" i="37"/>
  <c r="C41" i="37"/>
  <c r="C42" i="37"/>
  <c r="C43" i="37"/>
  <c r="C34" i="37"/>
  <c r="C35" i="37"/>
  <c r="C17" i="37"/>
  <c r="C18" i="37"/>
  <c r="C19" i="37"/>
  <c r="C20" i="37"/>
  <c r="C21" i="37"/>
  <c r="C22" i="37"/>
  <c r="C23" i="37"/>
  <c r="C24" i="37"/>
  <c r="C25" i="37"/>
  <c r="E18" i="37"/>
  <c r="E19" i="37"/>
  <c r="E20" i="37"/>
  <c r="E21" i="37"/>
  <c r="E22" i="37"/>
  <c r="E23" i="37"/>
  <c r="E24" i="37"/>
  <c r="E25" i="37"/>
  <c r="D18" i="37"/>
  <c r="D19" i="37"/>
  <c r="D20" i="37"/>
  <c r="D21" i="37"/>
  <c r="D22" i="37"/>
  <c r="D23" i="37"/>
  <c r="D24" i="37"/>
  <c r="D25" i="37"/>
  <c r="D21" i="9"/>
  <c r="D15" i="9"/>
  <c r="D12" i="9"/>
  <c r="D13" i="9"/>
  <c r="D11" i="9"/>
  <c r="B44" i="37"/>
  <c r="B17" i="21" s="1"/>
  <c r="B26" i="37"/>
  <c r="B16" i="21" s="1"/>
  <c r="B9" i="58" l="1"/>
  <c r="B35" i="3" s="1"/>
  <c r="M15" i="57"/>
  <c r="H207" i="56"/>
  <c r="G208" i="56"/>
  <c r="F222" i="56"/>
  <c r="F214" i="56"/>
  <c r="H228" i="56"/>
  <c r="G228" i="56"/>
  <c r="G229" i="56"/>
  <c r="G222" i="56"/>
  <c r="F220" i="56"/>
  <c r="F234" i="56"/>
  <c r="G234" i="56"/>
  <c r="H212" i="56"/>
  <c r="G230" i="56"/>
  <c r="F229" i="56"/>
  <c r="G210" i="56"/>
  <c r="F213" i="56"/>
  <c r="G224" i="56"/>
  <c r="F232" i="56"/>
  <c r="H209" i="56"/>
  <c r="G217" i="56"/>
  <c r="H211" i="56"/>
  <c r="F230" i="56"/>
  <c r="G219" i="56"/>
  <c r="F208" i="56"/>
  <c r="G220" i="56"/>
  <c r="H215" i="56"/>
  <c r="G197" i="56"/>
  <c r="E19" i="56" s="1"/>
  <c r="G147" i="56"/>
  <c r="G148" i="56" s="1"/>
  <c r="C18" i="56" s="1"/>
  <c r="F223" i="56"/>
  <c r="G231" i="56"/>
  <c r="F218" i="56"/>
  <c r="G215" i="56"/>
  <c r="G226" i="56"/>
  <c r="F235" i="56"/>
  <c r="H235" i="56"/>
  <c r="G218" i="56"/>
  <c r="H231" i="56"/>
  <c r="H227" i="56"/>
  <c r="G232" i="56"/>
  <c r="G216" i="56"/>
  <c r="G225" i="56"/>
  <c r="H219" i="56"/>
  <c r="F226" i="56"/>
  <c r="F210" i="56"/>
  <c r="H225" i="56"/>
  <c r="G227" i="56"/>
  <c r="G197" i="60"/>
  <c r="E19" i="60" s="1"/>
  <c r="G86" i="60"/>
  <c r="C17" i="60" s="1"/>
  <c r="E86" i="60"/>
  <c r="E17" i="60" s="1"/>
  <c r="F93" i="60"/>
  <c r="F148" i="60" s="1"/>
  <c r="F18" i="60" s="1"/>
  <c r="G86" i="61"/>
  <c r="C17" i="61" s="1"/>
  <c r="F86" i="61"/>
  <c r="F17" i="61" s="1"/>
  <c r="F93" i="62"/>
  <c r="F148" i="62" s="1"/>
  <c r="F18" i="62" s="1"/>
  <c r="G86" i="62"/>
  <c r="C17" i="62" s="1"/>
  <c r="E148" i="62"/>
  <c r="E18" i="62" s="1"/>
  <c r="E86" i="63"/>
  <c r="E17" i="63" s="1"/>
  <c r="I197" i="63"/>
  <c r="C19" i="63" s="1"/>
  <c r="G148" i="64"/>
  <c r="C18" i="64" s="1"/>
  <c r="G86" i="64"/>
  <c r="C17" i="64" s="1"/>
  <c r="F93" i="64"/>
  <c r="F148" i="64" s="1"/>
  <c r="F18" i="64" s="1"/>
  <c r="G148" i="54"/>
  <c r="C18" i="54" s="1"/>
  <c r="H197" i="65"/>
  <c r="F19" i="65" s="1"/>
  <c r="E93" i="60"/>
  <c r="E148" i="60" s="1"/>
  <c r="E18" i="60" s="1"/>
  <c r="F86" i="62"/>
  <c r="F17" i="62" s="1"/>
  <c r="E93" i="61"/>
  <c r="E148" i="61" s="1"/>
  <c r="E18" i="61" s="1"/>
  <c r="F86" i="60"/>
  <c r="F17" i="60" s="1"/>
  <c r="G93" i="61"/>
  <c r="G148" i="61" s="1"/>
  <c r="C18" i="61" s="1"/>
  <c r="G148" i="63"/>
  <c r="C18" i="63" s="1"/>
  <c r="F93" i="61"/>
  <c r="F148" i="61" s="1"/>
  <c r="F18" i="61" s="1"/>
  <c r="F86" i="64"/>
  <c r="F17" i="64" s="1"/>
  <c r="F93" i="63"/>
  <c r="F148" i="63" s="1"/>
  <c r="F18" i="63" s="1"/>
  <c r="E148" i="65"/>
  <c r="E18" i="65" s="1"/>
  <c r="F86" i="63"/>
  <c r="F17" i="63" s="1"/>
  <c r="E86" i="64"/>
  <c r="E17" i="64" s="1"/>
  <c r="G93" i="66"/>
  <c r="G148" i="66" s="1"/>
  <c r="C18" i="66" s="1"/>
  <c r="F93" i="66"/>
  <c r="F148" i="66" s="1"/>
  <c r="F18" i="66" s="1"/>
  <c r="E86" i="62"/>
  <c r="E17" i="62" s="1"/>
  <c r="E93" i="66"/>
  <c r="E148" i="66" s="1"/>
  <c r="E18" i="66" s="1"/>
  <c r="G148" i="62"/>
  <c r="C18" i="62" s="1"/>
  <c r="G86" i="63"/>
  <c r="C17" i="63" s="1"/>
  <c r="F86" i="66"/>
  <c r="F17" i="66" s="1"/>
  <c r="H233" i="66"/>
  <c r="G233" i="66"/>
  <c r="F233" i="66"/>
  <c r="H225" i="66"/>
  <c r="G225" i="66"/>
  <c r="F225" i="66"/>
  <c r="H217" i="66"/>
  <c r="G217" i="66"/>
  <c r="F217" i="66"/>
  <c r="G209" i="66"/>
  <c r="F209" i="66"/>
  <c r="H209" i="66"/>
  <c r="G197" i="66"/>
  <c r="E19" i="66" s="1"/>
  <c r="H232" i="66"/>
  <c r="G232" i="66"/>
  <c r="F232" i="66"/>
  <c r="H224" i="66"/>
  <c r="G224" i="66"/>
  <c r="F224" i="66"/>
  <c r="H216" i="66"/>
  <c r="G216" i="66"/>
  <c r="F216" i="66"/>
  <c r="F208" i="66"/>
  <c r="H208" i="66"/>
  <c r="G208" i="66"/>
  <c r="H197" i="66"/>
  <c r="F19" i="66" s="1"/>
  <c r="H231" i="66"/>
  <c r="G231" i="66"/>
  <c r="F231" i="66"/>
  <c r="H223" i="66"/>
  <c r="G223" i="66"/>
  <c r="F223" i="66"/>
  <c r="H215" i="66"/>
  <c r="G215" i="66"/>
  <c r="F215" i="66"/>
  <c r="H207" i="66"/>
  <c r="G207" i="66"/>
  <c r="F207" i="66"/>
  <c r="H230" i="66"/>
  <c r="G230" i="66"/>
  <c r="F230" i="66"/>
  <c r="H222" i="66"/>
  <c r="G222" i="66"/>
  <c r="F222" i="66"/>
  <c r="H214" i="66"/>
  <c r="G214" i="66"/>
  <c r="F214" i="66"/>
  <c r="G86" i="66"/>
  <c r="C17" i="66" s="1"/>
  <c r="H229" i="66"/>
  <c r="G229" i="66"/>
  <c r="F229" i="66"/>
  <c r="H228" i="66"/>
  <c r="G228" i="66"/>
  <c r="F228" i="66"/>
  <c r="H220" i="66"/>
  <c r="G220" i="66"/>
  <c r="F220" i="66"/>
  <c r="H212" i="66"/>
  <c r="G212" i="66"/>
  <c r="F212" i="66"/>
  <c r="E86" i="66"/>
  <c r="E17" i="66" s="1"/>
  <c r="H213" i="66"/>
  <c r="G213" i="66"/>
  <c r="F213" i="66"/>
  <c r="H227" i="66"/>
  <c r="G227" i="66"/>
  <c r="F227" i="66"/>
  <c r="H219" i="66"/>
  <c r="G219" i="66"/>
  <c r="F219" i="66"/>
  <c r="H211" i="66"/>
  <c r="G211" i="66"/>
  <c r="F211" i="66"/>
  <c r="I197" i="66"/>
  <c r="C19" i="66" s="1"/>
  <c r="H221" i="66"/>
  <c r="G221" i="66"/>
  <c r="F221" i="66"/>
  <c r="H234" i="66"/>
  <c r="G234" i="66"/>
  <c r="F234" i="66"/>
  <c r="H226" i="66"/>
  <c r="G226" i="66"/>
  <c r="F226" i="66"/>
  <c r="H218" i="66"/>
  <c r="G218" i="66"/>
  <c r="F218" i="66"/>
  <c r="H210" i="66"/>
  <c r="G210" i="66"/>
  <c r="F210" i="66"/>
  <c r="H234" i="65"/>
  <c r="G234" i="65"/>
  <c r="F234" i="65"/>
  <c r="H226" i="65"/>
  <c r="G226" i="65"/>
  <c r="F226" i="65"/>
  <c r="H218" i="65"/>
  <c r="G218" i="65"/>
  <c r="F218" i="65"/>
  <c r="H210" i="65"/>
  <c r="G210" i="65"/>
  <c r="F210" i="65"/>
  <c r="E86" i="65"/>
  <c r="E17" i="65" s="1"/>
  <c r="H233" i="65"/>
  <c r="G233" i="65"/>
  <c r="F233" i="65"/>
  <c r="G225" i="65"/>
  <c r="F225" i="65"/>
  <c r="H225" i="65"/>
  <c r="G217" i="65"/>
  <c r="F217" i="65"/>
  <c r="H217" i="65"/>
  <c r="G209" i="65"/>
  <c r="F209" i="65"/>
  <c r="H209" i="65"/>
  <c r="F86" i="65"/>
  <c r="F17" i="65" s="1"/>
  <c r="F232" i="65"/>
  <c r="H232" i="65"/>
  <c r="G232" i="65"/>
  <c r="F224" i="65"/>
  <c r="H224" i="65"/>
  <c r="G224" i="65"/>
  <c r="F216" i="65"/>
  <c r="H216" i="65"/>
  <c r="G216" i="65"/>
  <c r="F208" i="65"/>
  <c r="H208" i="65"/>
  <c r="G208" i="65"/>
  <c r="I197" i="65"/>
  <c r="C19" i="65" s="1"/>
  <c r="H231" i="65"/>
  <c r="G231" i="65"/>
  <c r="F231" i="65"/>
  <c r="H223" i="65"/>
  <c r="G223" i="65"/>
  <c r="F223" i="65"/>
  <c r="H215" i="65"/>
  <c r="G215" i="65"/>
  <c r="F215" i="65"/>
  <c r="H207" i="65"/>
  <c r="G207" i="65"/>
  <c r="F207" i="65"/>
  <c r="G148" i="65"/>
  <c r="C18" i="65" s="1"/>
  <c r="H230" i="65"/>
  <c r="G230" i="65"/>
  <c r="F230" i="65"/>
  <c r="H222" i="65"/>
  <c r="G222" i="65"/>
  <c r="F222" i="65"/>
  <c r="H214" i="65"/>
  <c r="G214" i="65"/>
  <c r="F214" i="65"/>
  <c r="G197" i="65"/>
  <c r="E19" i="65" s="1"/>
  <c r="H229" i="65"/>
  <c r="G229" i="65"/>
  <c r="F229" i="65"/>
  <c r="H221" i="65"/>
  <c r="G221" i="65"/>
  <c r="H213" i="65"/>
  <c r="G213" i="65"/>
  <c r="F213" i="65"/>
  <c r="H228" i="65"/>
  <c r="G228" i="65"/>
  <c r="F228" i="65"/>
  <c r="H220" i="65"/>
  <c r="G220" i="65"/>
  <c r="F220" i="65"/>
  <c r="H212" i="65"/>
  <c r="G212" i="65"/>
  <c r="F212" i="65"/>
  <c r="F148" i="65"/>
  <c r="F18" i="65" s="1"/>
  <c r="H227" i="65"/>
  <c r="G227" i="65"/>
  <c r="F227" i="65"/>
  <c r="H219" i="65"/>
  <c r="G219" i="65"/>
  <c r="F219" i="65"/>
  <c r="H211" i="65"/>
  <c r="G211" i="65"/>
  <c r="F211" i="65"/>
  <c r="G86" i="65"/>
  <c r="C17" i="65" s="1"/>
  <c r="H232" i="64"/>
  <c r="G232" i="64"/>
  <c r="F232" i="64"/>
  <c r="H224" i="64"/>
  <c r="G224" i="64"/>
  <c r="F224" i="64"/>
  <c r="G216" i="64"/>
  <c r="H216" i="64"/>
  <c r="F216" i="64"/>
  <c r="H208" i="64"/>
  <c r="F208" i="64"/>
  <c r="H230" i="64"/>
  <c r="G230" i="64"/>
  <c r="F230" i="64"/>
  <c r="H222" i="64"/>
  <c r="G222" i="64"/>
  <c r="F222" i="64"/>
  <c r="G214" i="64"/>
  <c r="H214" i="64"/>
  <c r="F214" i="64"/>
  <c r="I197" i="64"/>
  <c r="C19" i="64" s="1"/>
  <c r="G215" i="64"/>
  <c r="H215" i="64"/>
  <c r="F215" i="64"/>
  <c r="H229" i="64"/>
  <c r="G229" i="64"/>
  <c r="F229" i="64"/>
  <c r="H221" i="64"/>
  <c r="G221" i="64"/>
  <c r="F221" i="64"/>
  <c r="G213" i="64"/>
  <c r="H213" i="64"/>
  <c r="F213" i="64"/>
  <c r="G197" i="64"/>
  <c r="E19" i="64" s="1"/>
  <c r="E148" i="64"/>
  <c r="E18" i="64" s="1"/>
  <c r="H228" i="64"/>
  <c r="G228" i="64"/>
  <c r="F228" i="64"/>
  <c r="G220" i="64"/>
  <c r="H220" i="64"/>
  <c r="F220" i="64"/>
  <c r="G212" i="64"/>
  <c r="H212" i="64"/>
  <c r="F212" i="64"/>
  <c r="H197" i="64"/>
  <c r="F19" i="64" s="1"/>
  <c r="H223" i="64"/>
  <c r="G223" i="64"/>
  <c r="F223" i="64"/>
  <c r="H227" i="64"/>
  <c r="G227" i="64"/>
  <c r="F227" i="64"/>
  <c r="G219" i="64"/>
  <c r="H219" i="64"/>
  <c r="F219" i="64"/>
  <c r="G211" i="64"/>
  <c r="H211" i="64"/>
  <c r="F211" i="64"/>
  <c r="H231" i="64"/>
  <c r="G231" i="64"/>
  <c r="F231" i="64"/>
  <c r="H234" i="64"/>
  <c r="G234" i="64"/>
  <c r="F234" i="64"/>
  <c r="H226" i="64"/>
  <c r="G226" i="64"/>
  <c r="F226" i="64"/>
  <c r="G218" i="64"/>
  <c r="H218" i="64"/>
  <c r="F218" i="64"/>
  <c r="G210" i="64"/>
  <c r="H210" i="64"/>
  <c r="F210" i="64"/>
  <c r="H207" i="64"/>
  <c r="F207" i="64"/>
  <c r="H233" i="64"/>
  <c r="G233" i="64"/>
  <c r="F233" i="64"/>
  <c r="H225" i="64"/>
  <c r="G225" i="64"/>
  <c r="F225" i="64"/>
  <c r="G217" i="64"/>
  <c r="H217" i="64"/>
  <c r="F217" i="64"/>
  <c r="G209" i="64"/>
  <c r="H209" i="64"/>
  <c r="F209" i="64"/>
  <c r="G208" i="64"/>
  <c r="H225" i="63"/>
  <c r="G225" i="63"/>
  <c r="F225" i="63"/>
  <c r="H234" i="63"/>
  <c r="G234" i="63"/>
  <c r="F234" i="63"/>
  <c r="H226" i="63"/>
  <c r="G226" i="63"/>
  <c r="F226" i="63"/>
  <c r="G218" i="63"/>
  <c r="F218" i="63"/>
  <c r="H218" i="63"/>
  <c r="G210" i="63"/>
  <c r="H210" i="63"/>
  <c r="F210" i="63"/>
  <c r="H232" i="63"/>
  <c r="G232" i="63"/>
  <c r="F232" i="63"/>
  <c r="H224" i="63"/>
  <c r="G224" i="63"/>
  <c r="F224" i="63"/>
  <c r="G216" i="63"/>
  <c r="F216" i="63"/>
  <c r="H216" i="63"/>
  <c r="G208" i="63"/>
  <c r="H208" i="63"/>
  <c r="F208" i="63"/>
  <c r="E148" i="63"/>
  <c r="E18" i="63" s="1"/>
  <c r="H231" i="63"/>
  <c r="G231" i="63"/>
  <c r="F231" i="63"/>
  <c r="H223" i="63"/>
  <c r="G223" i="63"/>
  <c r="F223" i="63"/>
  <c r="G215" i="63"/>
  <c r="H215" i="63"/>
  <c r="F215" i="63"/>
  <c r="H207" i="63"/>
  <c r="F207" i="63"/>
  <c r="G207" i="63"/>
  <c r="H233" i="63"/>
  <c r="G233" i="63"/>
  <c r="F233" i="63"/>
  <c r="H230" i="63"/>
  <c r="G230" i="63"/>
  <c r="F230" i="63"/>
  <c r="H222" i="63"/>
  <c r="G222" i="63"/>
  <c r="F222" i="63"/>
  <c r="G214" i="63"/>
  <c r="H214" i="63"/>
  <c r="F214" i="63"/>
  <c r="H229" i="63"/>
  <c r="G229" i="63"/>
  <c r="F229" i="63"/>
  <c r="H221" i="63"/>
  <c r="G221" i="63"/>
  <c r="F221" i="63"/>
  <c r="G213" i="63"/>
  <c r="H213" i="63"/>
  <c r="F213" i="63"/>
  <c r="G209" i="63"/>
  <c r="H209" i="63"/>
  <c r="F209" i="63"/>
  <c r="H228" i="63"/>
  <c r="G228" i="63"/>
  <c r="F228" i="63"/>
  <c r="G220" i="63"/>
  <c r="F220" i="63"/>
  <c r="H220" i="63"/>
  <c r="G212" i="63"/>
  <c r="H212" i="63"/>
  <c r="F212" i="63"/>
  <c r="G197" i="63"/>
  <c r="E19" i="63" s="1"/>
  <c r="G217" i="63"/>
  <c r="F217" i="63"/>
  <c r="H217" i="63"/>
  <c r="H227" i="63"/>
  <c r="G227" i="63"/>
  <c r="F227" i="63"/>
  <c r="G219" i="63"/>
  <c r="F219" i="63"/>
  <c r="H219" i="63"/>
  <c r="G211" i="63"/>
  <c r="H211" i="63"/>
  <c r="F211" i="63"/>
  <c r="H197" i="63"/>
  <c r="F19" i="63" s="1"/>
  <c r="I197" i="62"/>
  <c r="C19" i="62" s="1"/>
  <c r="H219" i="62"/>
  <c r="G219" i="62"/>
  <c r="F219" i="62"/>
  <c r="H231" i="62"/>
  <c r="G231" i="62"/>
  <c r="F231" i="62"/>
  <c r="H223" i="62"/>
  <c r="G223" i="62"/>
  <c r="F223" i="62"/>
  <c r="H215" i="62"/>
  <c r="G215" i="62"/>
  <c r="F215" i="62"/>
  <c r="H207" i="62"/>
  <c r="G207" i="62"/>
  <c r="F207" i="62"/>
  <c r="H214" i="62"/>
  <c r="G214" i="62"/>
  <c r="F214" i="62"/>
  <c r="H229" i="62"/>
  <c r="G229" i="62"/>
  <c r="F229" i="62"/>
  <c r="G221" i="62"/>
  <c r="H221" i="62"/>
  <c r="F221" i="62"/>
  <c r="H213" i="62"/>
  <c r="G213" i="62"/>
  <c r="F213" i="62"/>
  <c r="H228" i="62"/>
  <c r="G228" i="62"/>
  <c r="F228" i="62"/>
  <c r="H220" i="62"/>
  <c r="G220" i="62"/>
  <c r="F220" i="62"/>
  <c r="H212" i="62"/>
  <c r="G212" i="62"/>
  <c r="F212" i="62"/>
  <c r="G197" i="62"/>
  <c r="E19" i="62" s="1"/>
  <c r="H222" i="62"/>
  <c r="G222" i="62"/>
  <c r="F222" i="62"/>
  <c r="H227" i="62"/>
  <c r="G227" i="62"/>
  <c r="F227" i="62"/>
  <c r="H211" i="62"/>
  <c r="G211" i="62"/>
  <c r="F211" i="62"/>
  <c r="H197" i="62"/>
  <c r="F19" i="62" s="1"/>
  <c r="G234" i="62"/>
  <c r="F234" i="62"/>
  <c r="H234" i="62"/>
  <c r="G226" i="62"/>
  <c r="F226" i="62"/>
  <c r="H226" i="62"/>
  <c r="G218" i="62"/>
  <c r="F218" i="62"/>
  <c r="H218" i="62"/>
  <c r="G210" i="62"/>
  <c r="F210" i="62"/>
  <c r="H210" i="62"/>
  <c r="F233" i="62"/>
  <c r="H233" i="62"/>
  <c r="G233" i="62"/>
  <c r="F225" i="62"/>
  <c r="H225" i="62"/>
  <c r="G225" i="62"/>
  <c r="F217" i="62"/>
  <c r="H217" i="62"/>
  <c r="G217" i="62"/>
  <c r="F209" i="62"/>
  <c r="H209" i="62"/>
  <c r="G209" i="62"/>
  <c r="H230" i="62"/>
  <c r="G230" i="62"/>
  <c r="F230" i="62"/>
  <c r="H232" i="62"/>
  <c r="G232" i="62"/>
  <c r="F232" i="62"/>
  <c r="H224" i="62"/>
  <c r="G224" i="62"/>
  <c r="F224" i="62"/>
  <c r="H216" i="62"/>
  <c r="G216" i="62"/>
  <c r="F216" i="62"/>
  <c r="H208" i="62"/>
  <c r="G208" i="62"/>
  <c r="F208" i="62"/>
  <c r="H225" i="61"/>
  <c r="F225" i="61"/>
  <c r="G225" i="61"/>
  <c r="H232" i="61"/>
  <c r="F232" i="61"/>
  <c r="G232" i="61"/>
  <c r="H224" i="61"/>
  <c r="F224" i="61"/>
  <c r="G224" i="61"/>
  <c r="H216" i="61"/>
  <c r="F216" i="61"/>
  <c r="G216" i="61"/>
  <c r="F208" i="61"/>
  <c r="H208" i="61"/>
  <c r="G208" i="61"/>
  <c r="H217" i="61"/>
  <c r="F217" i="61"/>
  <c r="G217" i="61"/>
  <c r="H231" i="61"/>
  <c r="F231" i="61"/>
  <c r="G231" i="61"/>
  <c r="H223" i="61"/>
  <c r="F223" i="61"/>
  <c r="G223" i="61"/>
  <c r="H215" i="61"/>
  <c r="F215" i="61"/>
  <c r="G215" i="61"/>
  <c r="F207" i="61"/>
  <c r="G207" i="61"/>
  <c r="H207" i="61"/>
  <c r="E86" i="61"/>
  <c r="E17" i="61" s="1"/>
  <c r="H230" i="61"/>
  <c r="F230" i="61"/>
  <c r="G230" i="61"/>
  <c r="H222" i="61"/>
  <c r="F222" i="61"/>
  <c r="G222" i="61"/>
  <c r="H214" i="61"/>
  <c r="F214" i="61"/>
  <c r="G214" i="61"/>
  <c r="G197" i="61"/>
  <c r="E19" i="61" s="1"/>
  <c r="H213" i="61"/>
  <c r="F213" i="61"/>
  <c r="G213" i="61"/>
  <c r="H197" i="61"/>
  <c r="F19" i="61" s="1"/>
  <c r="H233" i="61"/>
  <c r="F233" i="61"/>
  <c r="G233" i="61"/>
  <c r="H228" i="61"/>
  <c r="F228" i="61"/>
  <c r="G228" i="61"/>
  <c r="H220" i="61"/>
  <c r="F220" i="61"/>
  <c r="G220" i="61"/>
  <c r="H212" i="61"/>
  <c r="F212" i="61"/>
  <c r="G212" i="61"/>
  <c r="I197" i="61"/>
  <c r="C19" i="61" s="1"/>
  <c r="H221" i="61"/>
  <c r="F221" i="61"/>
  <c r="G221" i="61"/>
  <c r="H227" i="61"/>
  <c r="F227" i="61"/>
  <c r="G227" i="61"/>
  <c r="H219" i="61"/>
  <c r="F219" i="61"/>
  <c r="G219" i="61"/>
  <c r="H211" i="61"/>
  <c r="F211" i="61"/>
  <c r="G211" i="61"/>
  <c r="H209" i="61"/>
  <c r="F209" i="61"/>
  <c r="G209" i="61"/>
  <c r="H229" i="61"/>
  <c r="F229" i="61"/>
  <c r="G229" i="61"/>
  <c r="H234" i="61"/>
  <c r="F234" i="61"/>
  <c r="G234" i="61"/>
  <c r="H226" i="61"/>
  <c r="F226" i="61"/>
  <c r="G226" i="61"/>
  <c r="H218" i="61"/>
  <c r="F218" i="61"/>
  <c r="G218" i="61"/>
  <c r="H210" i="61"/>
  <c r="F210" i="61"/>
  <c r="G210" i="61"/>
  <c r="F232" i="60"/>
  <c r="H232" i="60"/>
  <c r="G232" i="60"/>
  <c r="F224" i="60"/>
  <c r="H224" i="60"/>
  <c r="G224" i="60"/>
  <c r="F216" i="60"/>
  <c r="H216" i="60"/>
  <c r="G216" i="60"/>
  <c r="F208" i="60"/>
  <c r="H208" i="60"/>
  <c r="G208" i="60"/>
  <c r="H231" i="60"/>
  <c r="G231" i="60"/>
  <c r="F231" i="60"/>
  <c r="H223" i="60"/>
  <c r="G223" i="60"/>
  <c r="F223" i="60"/>
  <c r="H215" i="60"/>
  <c r="G215" i="60"/>
  <c r="F215" i="60"/>
  <c r="H207" i="60"/>
  <c r="G207" i="60"/>
  <c r="F207" i="60"/>
  <c r="I197" i="60"/>
  <c r="C19" i="60" s="1"/>
  <c r="H230" i="60"/>
  <c r="G230" i="60"/>
  <c r="F230" i="60"/>
  <c r="H222" i="60"/>
  <c r="G222" i="60"/>
  <c r="F222" i="60"/>
  <c r="H214" i="60"/>
  <c r="G214" i="60"/>
  <c r="F214" i="60"/>
  <c r="H221" i="60"/>
  <c r="G221" i="60"/>
  <c r="F221" i="60"/>
  <c r="H213" i="60"/>
  <c r="G213" i="60"/>
  <c r="F213" i="60"/>
  <c r="H220" i="60"/>
  <c r="G220" i="60"/>
  <c r="F220" i="60"/>
  <c r="H197" i="60"/>
  <c r="F19" i="60" s="1"/>
  <c r="H227" i="60"/>
  <c r="G227" i="60"/>
  <c r="F227" i="60"/>
  <c r="H219" i="60"/>
  <c r="G219" i="60"/>
  <c r="F219" i="60"/>
  <c r="H211" i="60"/>
  <c r="G211" i="60"/>
  <c r="F211" i="60"/>
  <c r="G148" i="60"/>
  <c r="C18" i="60" s="1"/>
  <c r="H228" i="60"/>
  <c r="G228" i="60"/>
  <c r="F228" i="60"/>
  <c r="H234" i="60"/>
  <c r="G234" i="60"/>
  <c r="F234" i="60"/>
  <c r="H226" i="60"/>
  <c r="G226" i="60"/>
  <c r="F226" i="60"/>
  <c r="H218" i="60"/>
  <c r="G218" i="60"/>
  <c r="F218" i="60"/>
  <c r="H210" i="60"/>
  <c r="G210" i="60"/>
  <c r="F210" i="60"/>
  <c r="H229" i="60"/>
  <c r="G229" i="60"/>
  <c r="F229" i="60"/>
  <c r="H212" i="60"/>
  <c r="G212" i="60"/>
  <c r="F212" i="60"/>
  <c r="G233" i="60"/>
  <c r="F233" i="60"/>
  <c r="H233" i="60"/>
  <c r="G225" i="60"/>
  <c r="F225" i="60"/>
  <c r="H225" i="60"/>
  <c r="G217" i="60"/>
  <c r="F217" i="60"/>
  <c r="H217" i="60"/>
  <c r="G209" i="60"/>
  <c r="F209" i="60"/>
  <c r="H209" i="60"/>
  <c r="H197" i="56"/>
  <c r="F19" i="56" s="1"/>
  <c r="I197" i="56"/>
  <c r="C19" i="56" s="1"/>
  <c r="N12" i="57"/>
  <c r="E148" i="54"/>
  <c r="E18" i="54" s="1"/>
  <c r="F148" i="54"/>
  <c r="F18" i="54" s="1"/>
  <c r="G208" i="54"/>
  <c r="H208" i="54"/>
  <c r="F208" i="54"/>
  <c r="G216" i="54"/>
  <c r="H216" i="54"/>
  <c r="F216" i="54"/>
  <c r="G224" i="54"/>
  <c r="F224" i="54"/>
  <c r="H224" i="54"/>
  <c r="G232" i="54"/>
  <c r="H232" i="54"/>
  <c r="F232" i="54"/>
  <c r="G209" i="54"/>
  <c r="H209" i="54"/>
  <c r="F209" i="54"/>
  <c r="G217" i="54"/>
  <c r="F217" i="54"/>
  <c r="H217" i="54"/>
  <c r="H225" i="54"/>
  <c r="G225" i="54"/>
  <c r="F225" i="54"/>
  <c r="G233" i="54"/>
  <c r="H233" i="54"/>
  <c r="F233" i="54"/>
  <c r="H210" i="54"/>
  <c r="G210" i="54"/>
  <c r="F218" i="54"/>
  <c r="G218" i="54"/>
  <c r="H218" i="54"/>
  <c r="F226" i="54"/>
  <c r="H226" i="54"/>
  <c r="G226" i="54"/>
  <c r="F234" i="54"/>
  <c r="G234" i="54"/>
  <c r="H234" i="54"/>
  <c r="H211" i="54"/>
  <c r="F211" i="54"/>
  <c r="G211" i="54"/>
  <c r="G219" i="54"/>
  <c r="F219" i="54"/>
  <c r="H219" i="54"/>
  <c r="F227" i="54"/>
  <c r="H227" i="54"/>
  <c r="G227" i="54"/>
  <c r="F235" i="54"/>
  <c r="G235" i="54"/>
  <c r="H235" i="54"/>
  <c r="G212" i="54"/>
  <c r="H212" i="54"/>
  <c r="F212" i="54"/>
  <c r="H220" i="54"/>
  <c r="G220" i="54"/>
  <c r="G228" i="54"/>
  <c r="F228" i="54"/>
  <c r="H228" i="54"/>
  <c r="G213" i="54"/>
  <c r="H213" i="54"/>
  <c r="F213" i="54"/>
  <c r="H221" i="54"/>
  <c r="G221" i="54"/>
  <c r="G229" i="54"/>
  <c r="F229" i="54"/>
  <c r="H229" i="54"/>
  <c r="H214" i="54"/>
  <c r="F214" i="54"/>
  <c r="G214" i="54"/>
  <c r="H222" i="54"/>
  <c r="G222" i="54"/>
  <c r="F222" i="54"/>
  <c r="H230" i="54"/>
  <c r="G230" i="54"/>
  <c r="F230" i="54"/>
  <c r="H207" i="54"/>
  <c r="F207" i="54"/>
  <c r="G207" i="54"/>
  <c r="H215" i="54"/>
  <c r="F215" i="54"/>
  <c r="G215" i="54"/>
  <c r="H223" i="54"/>
  <c r="G223" i="54"/>
  <c r="F223" i="54"/>
  <c r="F231" i="54"/>
  <c r="H231" i="54"/>
  <c r="G231" i="54"/>
  <c r="M32" i="57"/>
  <c r="M63" i="57"/>
  <c r="M19" i="57"/>
  <c r="N20" i="57"/>
  <c r="N52" i="57"/>
  <c r="M48" i="57"/>
  <c r="N28" i="57"/>
  <c r="M16" i="57"/>
  <c r="M51" i="57"/>
  <c r="N64" i="57"/>
  <c r="N65" i="57"/>
  <c r="M24" i="57"/>
  <c r="M60" i="57"/>
  <c r="M40" i="57"/>
  <c r="M58" i="57"/>
  <c r="M66" i="57"/>
  <c r="N41" i="57"/>
  <c r="M41" i="57"/>
  <c r="N33" i="57"/>
  <c r="M33" i="57"/>
  <c r="M50" i="57"/>
  <c r="N50" i="57"/>
  <c r="M42" i="57"/>
  <c r="N42" i="57"/>
  <c r="M26" i="57"/>
  <c r="N26" i="57"/>
  <c r="N49" i="57"/>
  <c r="M49" i="57"/>
  <c r="N17" i="57"/>
  <c r="M17" i="57"/>
  <c r="M18" i="57"/>
  <c r="N18" i="57"/>
  <c r="N57" i="57"/>
  <c r="M57" i="57"/>
  <c r="N25" i="57"/>
  <c r="M25" i="57"/>
  <c r="M34" i="57"/>
  <c r="N34" i="57"/>
  <c r="F148" i="56"/>
  <c r="F18" i="56" s="1"/>
  <c r="E148" i="56"/>
  <c r="E18" i="56" s="1"/>
  <c r="G86" i="56"/>
  <c r="C17" i="56" s="1"/>
  <c r="B9" i="55"/>
  <c r="B27" i="3" s="1"/>
  <c r="E86" i="56"/>
  <c r="E17" i="56" s="1"/>
  <c r="F86" i="56"/>
  <c r="F17" i="56" s="1"/>
  <c r="E86" i="54"/>
  <c r="E17" i="54" s="1"/>
  <c r="F86" i="54"/>
  <c r="F17" i="54" s="1"/>
  <c r="G86" i="54"/>
  <c r="C17" i="54" s="1"/>
  <c r="G197" i="54"/>
  <c r="E43" i="37"/>
  <c r="D43" i="37"/>
  <c r="E35" i="37"/>
  <c r="D35" i="37"/>
  <c r="E16" i="37"/>
  <c r="E26" i="37" s="1"/>
  <c r="D16" i="37"/>
  <c r="D26" i="37" s="1"/>
  <c r="C16" i="21" s="1"/>
  <c r="E34" i="37"/>
  <c r="D34" i="37"/>
  <c r="E36" i="37"/>
  <c r="D36" i="37"/>
  <c r="E17" i="37"/>
  <c r="D17" i="37"/>
  <c r="C21" i="64" l="1"/>
  <c r="C14" i="21"/>
  <c r="D14" i="21"/>
  <c r="B14" i="21"/>
  <c r="C21" i="66"/>
  <c r="C21" i="63"/>
  <c r="C21" i="62"/>
  <c r="C21" i="61"/>
  <c r="B13" i="21"/>
  <c r="C21" i="60"/>
  <c r="D13" i="21"/>
  <c r="C13" i="21"/>
  <c r="C21" i="56"/>
  <c r="B12" i="21"/>
  <c r="C12" i="21"/>
  <c r="D12" i="21"/>
  <c r="G236" i="56"/>
  <c r="E20" i="56" s="1"/>
  <c r="E21" i="56" s="1"/>
  <c r="F236" i="56"/>
  <c r="C20" i="56" s="1"/>
  <c r="H236" i="56"/>
  <c r="F20" i="56" s="1"/>
  <c r="G236" i="61"/>
  <c r="E20" i="61" s="1"/>
  <c r="E21" i="61" s="1"/>
  <c r="G236" i="63"/>
  <c r="E20" i="63" s="1"/>
  <c r="E21" i="63" s="1"/>
  <c r="G236" i="64"/>
  <c r="E20" i="64" s="1"/>
  <c r="E21" i="64" s="1"/>
  <c r="F236" i="66"/>
  <c r="C20" i="66" s="1"/>
  <c r="G236" i="66"/>
  <c r="E20" i="66" s="1"/>
  <c r="E21" i="66" s="1"/>
  <c r="H236" i="66"/>
  <c r="F20" i="66" s="1"/>
  <c r="F21" i="66" s="1"/>
  <c r="B67" i="3" s="1"/>
  <c r="F236" i="65"/>
  <c r="C20" i="65" s="1"/>
  <c r="G236" i="65"/>
  <c r="E20" i="65" s="1"/>
  <c r="H236" i="65"/>
  <c r="F20" i="65" s="1"/>
  <c r="F21" i="65" s="1"/>
  <c r="B63" i="3" s="1"/>
  <c r="H236" i="64"/>
  <c r="F20" i="64" s="1"/>
  <c r="F21" i="64" s="1"/>
  <c r="B59" i="3" s="1"/>
  <c r="F236" i="64"/>
  <c r="C20" i="64" s="1"/>
  <c r="H236" i="63"/>
  <c r="F20" i="63" s="1"/>
  <c r="F21" i="63" s="1"/>
  <c r="B55" i="3" s="1"/>
  <c r="F236" i="63"/>
  <c r="C20" i="63" s="1"/>
  <c r="H236" i="62"/>
  <c r="F20" i="62" s="1"/>
  <c r="F21" i="62" s="1"/>
  <c r="B51" i="3" s="1"/>
  <c r="F236" i="62"/>
  <c r="C20" i="62" s="1"/>
  <c r="G236" i="62"/>
  <c r="E20" i="62" s="1"/>
  <c r="E21" i="62" s="1"/>
  <c r="H236" i="61"/>
  <c r="F20" i="61" s="1"/>
  <c r="F21" i="61" s="1"/>
  <c r="B47" i="3" s="1"/>
  <c r="F236" i="61"/>
  <c r="C20" i="61" s="1"/>
  <c r="H236" i="60"/>
  <c r="F20" i="60" s="1"/>
  <c r="F21" i="60" s="1"/>
  <c r="B43" i="3" s="1"/>
  <c r="F236" i="60"/>
  <c r="C20" i="60" s="1"/>
  <c r="G236" i="60"/>
  <c r="E20" i="60" s="1"/>
  <c r="E21" i="60" s="1"/>
  <c r="F236" i="54"/>
  <c r="C20" i="54" s="1"/>
  <c r="C21" i="54" s="1"/>
  <c r="H236" i="54"/>
  <c r="F20" i="54" s="1"/>
  <c r="F21" i="54" s="1"/>
  <c r="B71" i="3" s="1"/>
  <c r="E19" i="54"/>
  <c r="G236" i="54"/>
  <c r="E20" i="54" s="1"/>
  <c r="B9" i="57"/>
  <c r="B31" i="3" s="1"/>
  <c r="F21" i="56"/>
  <c r="B39" i="3" s="1"/>
  <c r="D16" i="21"/>
  <c r="D44" i="37"/>
  <c r="C17" i="21" s="1"/>
  <c r="E44" i="37"/>
  <c r="B75" i="3" s="1"/>
  <c r="E21" i="65" l="1"/>
  <c r="D15" i="21"/>
  <c r="C15" i="21"/>
  <c r="B15" i="21"/>
  <c r="C21" i="65"/>
  <c r="E21" i="54"/>
  <c r="D17" i="21"/>
  <c r="A28" i="9" l="1"/>
  <c r="B40" i="5"/>
  <c r="B15" i="3" s="1"/>
  <c r="D28" i="9"/>
  <c r="D36" i="9" s="1"/>
  <c r="A32" i="9"/>
  <c r="A40" i="9"/>
  <c r="A27" i="8"/>
  <c r="D27" i="8"/>
  <c r="D35" i="8" s="1"/>
  <c r="A31" i="8"/>
  <c r="A39" i="8"/>
  <c r="F27" i="8" l="1"/>
  <c r="D31" i="8" s="1"/>
  <c r="F31" i="8" s="1"/>
  <c r="A35" i="8" s="1"/>
  <c r="F28" i="9"/>
  <c r="D32" i="9" s="1"/>
  <c r="F32" i="9" s="1"/>
  <c r="A36" i="9" s="1"/>
  <c r="F36" i="9" l="1"/>
  <c r="D40" i="9" s="1"/>
  <c r="F40" i="9" s="1"/>
  <c r="A44" i="9" s="1"/>
  <c r="F35" i="8"/>
  <c r="D39" i="8" s="1"/>
  <c r="F39" i="8" s="1"/>
  <c r="A43" i="8" s="1"/>
  <c r="D43" i="8" l="1"/>
  <c r="F43" i="8" s="1"/>
  <c r="D21" i="8" s="1"/>
  <c r="D18" i="21" s="1"/>
  <c r="B18" i="21"/>
  <c r="D44" i="9"/>
  <c r="F44" i="9" s="1"/>
  <c r="D22" i="9" s="1"/>
  <c r="B19" i="21"/>
  <c r="H43" i="8"/>
  <c r="B20" i="21" l="1"/>
  <c r="B12" i="3" s="1"/>
  <c r="B19" i="3"/>
  <c r="C18" i="21"/>
  <c r="B23" i="3"/>
  <c r="D19" i="21"/>
  <c r="C19" i="21" s="1"/>
  <c r="C20" i="21" l="1"/>
  <c r="D20" i="21"/>
  <c r="B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SM-G930V</author>
    <author>Kaneria, Krupa K</author>
  </authors>
  <commentList>
    <comment ref="D14" authorId="0" shapeId="0" xr:uid="{00000000-0006-0000-0200-000001000000}">
      <text>
        <r>
          <rPr>
            <sz val="11"/>
            <color rgb="FF000000"/>
            <rFont val="Calibri"/>
            <family val="2"/>
          </rPr>
          <t>Based on FTE percentages listed on budget spreadsheet.</t>
        </r>
      </text>
    </comment>
    <comment ref="A16" authorId="1" shapeId="0" xr:uid="{4F76AB5A-102E-403C-B072-6655FA5DC342}">
      <text>
        <r>
          <rPr>
            <sz val="11"/>
            <color theme="1"/>
            <rFont val="Calibri"/>
            <family val="2"/>
            <scheme val="minor"/>
          </rPr>
          <t xml:space="preserve">Include only equipment that is rented or leased, such as a copier machine or phone system.
</t>
        </r>
      </text>
    </comment>
    <comment ref="A17" authorId="1" shapeId="0" xr:uid="{012F9529-C197-4CBF-8584-4ADFD07F1800}">
      <text>
        <r>
          <rPr>
            <sz val="11"/>
            <color theme="1"/>
            <rFont val="Calibri"/>
            <family val="2"/>
            <scheme val="minor"/>
          </rPr>
          <t>Include only furniture that is rented or leased for the office.</t>
        </r>
      </text>
    </comment>
    <comment ref="A18" authorId="1" shapeId="0" xr:uid="{88CECFD4-57C5-4AFC-AAC6-7002192B1A0C}">
      <text>
        <r>
          <rPr>
            <sz val="11"/>
            <color theme="1"/>
            <rFont val="Calibri"/>
            <family val="2"/>
            <scheme val="minor"/>
          </rPr>
          <t>Include only long-term leases of cars, vans, buses. Short-term rentals for staff travel belong under Operating Expenses-&gt;Travel-&gt; Staff Travel.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875D5CDD-07EF-9D4C-AD95-7538D45BD179}">
      <text>
        <r>
          <rPr>
            <sz val="11"/>
            <color rgb="FF000000"/>
            <rFont val="Calibri"/>
            <family val="2"/>
          </rPr>
          <t>Please type in the number of participants in the box to the right.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399D7946-783B-4A6A-B8E9-D26D294D7977}">
      <text>
        <r>
          <rPr>
            <sz val="11"/>
            <color rgb="FF000000"/>
            <rFont val="Calibri"/>
            <family val="2"/>
          </rPr>
          <t>Please type in the number of participants in the box to the right.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SM-G930V</author>
  </authors>
  <commentList>
    <comment ref="D15" authorId="0" shapeId="0" xr:uid="{00000000-0006-0000-0300-000001000000}">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Based on FTE percentages listed on budget spreadsheet.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886F3E3F-52AD-794A-A8E8-69C1284E3BAE}">
      <text>
        <r>
          <rPr>
            <sz val="11"/>
            <color rgb="FF000000"/>
            <rFont val="Calibri"/>
            <family val="2"/>
          </rPr>
          <t>Please type in the number of participants in the box to the right.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D024E142-CCCB-5448-A1C1-162CAB78E3D1}">
      <text>
        <r>
          <rPr>
            <sz val="11"/>
            <color rgb="FF000000"/>
            <rFont val="Calibri"/>
            <family val="2"/>
          </rPr>
          <t>Please type in the number of participants in the box to the right.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D7864B7D-7902-0A44-B7DF-375CD29D04D3}">
      <text>
        <r>
          <rPr>
            <sz val="11"/>
            <color rgb="FF000000"/>
            <rFont val="Calibri"/>
            <family val="2"/>
          </rPr>
          <t>Please type in the number of participants in the box to the right.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6982E697-E91E-A44C-8D3F-FA758C6AC762}">
      <text>
        <r>
          <rPr>
            <sz val="11"/>
            <color rgb="FF000000"/>
            <rFont val="Calibri"/>
            <family val="2"/>
          </rPr>
          <t>Please type in the number of participants in the box to the right.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268BD68C-7F6E-B749-B257-4EFBD9622665}">
      <text>
        <r>
          <rPr>
            <sz val="11"/>
            <color rgb="FF000000"/>
            <rFont val="Calibri"/>
            <family val="2"/>
          </rPr>
          <t>Please type in the number of participants in the box to the right.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158893CC-8D15-E14F-B7CB-BC7F18AE38B1}">
      <text>
        <r>
          <rPr>
            <sz val="11"/>
            <color rgb="FF000000"/>
            <rFont val="Calibri"/>
            <family val="2"/>
          </rPr>
          <t>Please type in the number of participants in the box to the right.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Kaneria, Krupa K</author>
  </authors>
  <commentList>
    <comment ref="A23" authorId="0" shapeId="0" xr:uid="{76AB4573-477A-3848-9C2E-CCE82D1090AB}">
      <text>
        <r>
          <rPr>
            <sz val="11"/>
            <color rgb="FF000000"/>
            <rFont val="Calibri"/>
            <family val="2"/>
          </rPr>
          <t>Please type in the number of participants in the box to the right.</t>
        </r>
      </text>
    </comment>
  </commentList>
</comments>
</file>

<file path=xl/sharedStrings.xml><?xml version="1.0" encoding="utf-8"?>
<sst xmlns="http://schemas.openxmlformats.org/spreadsheetml/2006/main" count="892" uniqueCount="272">
  <si>
    <t>Tab Status:</t>
  </si>
  <si>
    <t xml:space="preserve">1. Budget Narratives </t>
  </si>
  <si>
    <r>
      <rPr>
        <sz val="11"/>
        <color rgb="FF000000"/>
        <rFont val="Calibri"/>
        <family val="2"/>
        <scheme val="minor"/>
      </rPr>
      <t xml:space="preserve">This section will allow you to provide </t>
    </r>
    <r>
      <rPr>
        <b/>
        <sz val="11"/>
        <color rgb="FF000000"/>
        <rFont val="Calibri"/>
        <family val="2"/>
        <scheme val="minor"/>
      </rPr>
      <t>written details about each budget component</t>
    </r>
    <r>
      <rPr>
        <sz val="11"/>
        <color rgb="FF000000"/>
        <rFont val="Calibri"/>
        <family val="2"/>
        <scheme val="minor"/>
      </rPr>
      <t>. As you fill out each component sheet, the total on the right side of the Budget Narratives sheet will be calculated automatically.</t>
    </r>
  </si>
  <si>
    <t>2. Match Funds</t>
  </si>
  <si>
    <r>
      <rPr>
        <sz val="11"/>
        <color rgb="FF000000"/>
        <rFont val="Calibri"/>
        <family val="2"/>
        <scheme val="minor"/>
      </rPr>
      <t xml:space="preserve">This section is for listing any </t>
    </r>
    <r>
      <rPr>
        <b/>
        <sz val="11"/>
        <color rgb="FF000000"/>
        <rFont val="Calibri"/>
        <family val="2"/>
        <scheme val="minor"/>
      </rPr>
      <t>non-federally originating funding</t>
    </r>
    <r>
      <rPr>
        <sz val="11"/>
        <color rgb="FF000000"/>
        <rFont val="Calibri"/>
        <family val="2"/>
        <scheme val="minor"/>
      </rPr>
      <t xml:space="preserve"> you currently have and when the funds will expire. In a matching program, the amount of funds made available to the State agency is simply matched, usually on a dollar per dollar basis. </t>
    </r>
  </si>
  <si>
    <t>3. Rent</t>
  </si>
  <si>
    <t xml:space="preserve">This section determines your organization's billable and reimbursable rent totals. </t>
  </si>
  <si>
    <t>4. Utilities</t>
  </si>
  <si>
    <t xml:space="preserve">This section determines your organization's billable and reimburseble utility totals. </t>
  </si>
  <si>
    <t>S08 - Participation in education programs that improve basic skills and employability as well as establish a direct link to job readiness. This component includes: Adult Basic Education (ABE), Basic Literacy, English as a Second Language (ESL), high school equivalency (GED).</t>
  </si>
  <si>
    <t>S10 - Participation in vocational courses and programs that focus on teaching a specific trade that allows the participant to move directly and promptly into employment. This component includes Human Resource Development, self‐enrichment or training with a direct link to job readiness.</t>
  </si>
  <si>
    <t>S05 - Activities that strive to enhance job readiness skills by providing instruction in job seeking techniques and increasing motivation and self‐confidence. This component consists of job skills assessments, job finding clubs, job placement services, or other direct training or support activities.</t>
  </si>
  <si>
    <t>S17 - SJS occurs at State‐approved locations and activities of participants shall be directly supervised and tracked. Supervision of SJS can be done remotely or in person, but by a skilled staff person and occur at least monthly. There must be a direct link to increasing employment opportunities.</t>
  </si>
  <si>
    <t>S06 - Work assignments with the goal of enabling participants to move to regular employment. Planned, structured learning experiences in the participant's chosen career path that occur in a workplace for a limited period of time and may be paid or unpaid.</t>
  </si>
  <si>
    <t>S16 - Supportive services provided for up to 90 days to participants who have secured employment. This component is meant to help achieve satisfactory performance, retain employment, or to increase earnings over time. This component must not be used in conjunction with any other service.</t>
  </si>
  <si>
    <t>S13 - Activities that improve the employability of participants by providing training in setting up and operating a small business or other self‐employment venture.</t>
  </si>
  <si>
    <t>S20 - This component is selected when workforce development partners work together to assist with preparation of job‐related activities and workforce training for a specific occupation or occupational cluster for the purpose of educational and career advancement.</t>
  </si>
  <si>
    <t xml:space="preserve">This section determines your organization's reimburseable subcontractor totals. </t>
  </si>
  <si>
    <t xml:space="preserve">The participant reimbursement component is detailing funding that goes towards resources such as child care, transportation, work related support, etc. </t>
  </si>
  <si>
    <r>
      <rPr>
        <b/>
        <sz val="14"/>
        <color rgb="FF000000"/>
        <rFont val="Calibri"/>
        <family val="2"/>
        <scheme val="minor"/>
      </rPr>
      <t>Provider Name:</t>
    </r>
    <r>
      <rPr>
        <sz val="14"/>
        <color rgb="FF000000"/>
        <rFont val="Calibri"/>
        <family val="2"/>
        <scheme val="minor"/>
      </rPr>
      <t xml:space="preserve">    </t>
    </r>
  </si>
  <si>
    <t>Fiscal Year:</t>
  </si>
  <si>
    <t xml:space="preserve">Contract Period: </t>
  </si>
  <si>
    <t>Provider Address:</t>
  </si>
  <si>
    <t>PO #:</t>
  </si>
  <si>
    <t xml:space="preserve">Total Reimbursement Charges to DHHS: </t>
  </si>
  <si>
    <t>A. Match Funds</t>
  </si>
  <si>
    <t>Total Match Funds</t>
  </si>
  <si>
    <t>B. Rent</t>
  </si>
  <si>
    <t>DHHS Reimbursement</t>
  </si>
  <si>
    <t>C. Utilities</t>
  </si>
  <si>
    <r>
      <rPr>
        <b/>
        <sz val="12"/>
        <color rgb="FF000000"/>
        <rFont val="Calibri"/>
        <family val="2"/>
      </rPr>
      <t xml:space="preserve">Instructions: </t>
    </r>
    <r>
      <rPr>
        <sz val="12"/>
        <color rgb="FF000000"/>
        <rFont val="Calibri"/>
        <family val="2"/>
      </rPr>
      <t xml:space="preserve">Please fill out the information requested in the </t>
    </r>
    <r>
      <rPr>
        <b/>
        <sz val="12"/>
        <color rgb="FF000000"/>
        <rFont val="Calibri"/>
        <family val="2"/>
      </rPr>
      <t>green highlighted cells</t>
    </r>
    <r>
      <rPr>
        <sz val="12"/>
        <color rgb="FF000000"/>
        <rFont val="Calibri"/>
        <family val="2"/>
      </rPr>
      <t xml:space="preserve"> in the Match Funding Table below. As you fill out the table, the total will be calculated automatically.</t>
    </r>
  </si>
  <si>
    <t>MATCH FUNDING</t>
  </si>
  <si>
    <t>Funder Name</t>
  </si>
  <si>
    <t>Non-Federally Originating Funds</t>
  </si>
  <si>
    <t>Funds Expiration Date</t>
  </si>
  <si>
    <t>Total Match Funding:</t>
  </si>
  <si>
    <r>
      <t xml:space="preserve">Instructions: </t>
    </r>
    <r>
      <rPr>
        <sz val="12"/>
        <color rgb="FF000000"/>
        <rFont val="Calibri"/>
        <family val="2"/>
      </rPr>
      <t xml:space="preserve">Please fill out </t>
    </r>
    <r>
      <rPr>
        <b/>
        <sz val="12"/>
        <color rgb="FF000000"/>
        <rFont val="Calibri"/>
        <family val="2"/>
      </rPr>
      <t>ONLY</t>
    </r>
    <r>
      <rPr>
        <sz val="12"/>
        <color rgb="FF000000"/>
        <rFont val="Calibri"/>
        <family val="2"/>
      </rPr>
      <t xml:space="preserve"> the information requested in the </t>
    </r>
    <r>
      <rPr>
        <b/>
        <sz val="12"/>
        <color rgb="FF000000"/>
        <rFont val="Calibri"/>
        <family val="2"/>
      </rPr>
      <t>green highlighted cells</t>
    </r>
    <r>
      <rPr>
        <sz val="12"/>
        <color rgb="FF000000"/>
        <rFont val="Calibri"/>
        <family val="2"/>
      </rPr>
      <t xml:space="preserve"> under the "Rent Tool Worksheet" section below. All other information will be automatically calculated.</t>
    </r>
  </si>
  <si>
    <t xml:space="preserve"> Rent Tool Worksheet</t>
  </si>
  <si>
    <t>Total Building Square Feet Occupied:</t>
  </si>
  <si>
    <t>sq ft</t>
  </si>
  <si>
    <t>Total Staff using Building Space:</t>
  </si>
  <si>
    <t>Annual Cost of Office Space:</t>
  </si>
  <si>
    <t>Annual Cost of Equipment:</t>
  </si>
  <si>
    <t>Annual Cost of Furniture:</t>
  </si>
  <si>
    <t>Annual Cost of Vehicles:</t>
  </si>
  <si>
    <t>Annual Cost of Other:</t>
  </si>
  <si>
    <t>Total Annual Building Rent Amount:</t>
  </si>
  <si>
    <t>Annual Reimburseable Amount:</t>
  </si>
  <si>
    <t>Total Building Square Feet Occupied</t>
  </si>
  <si>
    <t>X</t>
  </si>
  <si>
    <t>=</t>
  </si>
  <si>
    <t>Billable Percentage Formula:</t>
  </si>
  <si>
    <t>Billable Percentage</t>
  </si>
  <si>
    <t>/</t>
  </si>
  <si>
    <t xml:space="preserve"> =</t>
  </si>
  <si>
    <t>Billable Rent Formula:</t>
  </si>
  <si>
    <t>Total Annual Building Rent Amount</t>
  </si>
  <si>
    <t>Annual 100% Billable Result</t>
  </si>
  <si>
    <t>Reimbursable Rent Formula:</t>
  </si>
  <si>
    <t>Annual 100% Billable        Result</t>
  </si>
  <si>
    <t>Monthly 100% Billable Result</t>
  </si>
  <si>
    <t>Monthly 50% Reimbursable Result</t>
  </si>
  <si>
    <t>50% Annual Billable Result (A38/2)</t>
  </si>
  <si>
    <t>/12 =</t>
  </si>
  <si>
    <t>/2 =</t>
  </si>
  <si>
    <t>SNAP E&amp;T Tool Kit version 2021, page 92</t>
  </si>
  <si>
    <t xml:space="preserve"> </t>
  </si>
  <si>
    <r>
      <t xml:space="preserve">Instructions: </t>
    </r>
    <r>
      <rPr>
        <sz val="12"/>
        <color rgb="FF000000"/>
        <rFont val="Calibri"/>
        <family val="2"/>
      </rPr>
      <t xml:space="preserve">Please fill out </t>
    </r>
    <r>
      <rPr>
        <b/>
        <sz val="12"/>
        <color rgb="FF000000"/>
        <rFont val="Calibri"/>
        <family val="2"/>
      </rPr>
      <t>ONLY</t>
    </r>
    <r>
      <rPr>
        <sz val="12"/>
        <color rgb="FF000000"/>
        <rFont val="Calibri"/>
        <family val="2"/>
      </rPr>
      <t xml:space="preserve"> the information requested in the </t>
    </r>
    <r>
      <rPr>
        <b/>
        <sz val="12"/>
        <color rgb="FF000000"/>
        <rFont val="Calibri"/>
        <family val="2"/>
      </rPr>
      <t>green highlighted cells</t>
    </r>
    <r>
      <rPr>
        <sz val="12"/>
        <color rgb="FF000000"/>
        <rFont val="Calibri"/>
        <family val="2"/>
      </rPr>
      <t xml:space="preserve"> under the "Utility Tool Worksheet" section below. All other information will be automatically calculated.</t>
    </r>
  </si>
  <si>
    <t>Utility Tool Worksheet</t>
  </si>
  <si>
    <t>Annual Cost of Gas:</t>
  </si>
  <si>
    <t>Annual Cost of Electric:</t>
  </si>
  <si>
    <t>Annual Cost of Phone:</t>
  </si>
  <si>
    <t>Annual Cost of Water:</t>
  </si>
  <si>
    <t>Other:</t>
  </si>
  <si>
    <t>Total Annual Building Utility Amount:</t>
  </si>
  <si>
    <t>Billable Utility Formula:</t>
  </si>
  <si>
    <t>Total Annual Building Utility Amount</t>
  </si>
  <si>
    <t>Reimbursable Utility Formula:</t>
  </si>
  <si>
    <t>/12=</t>
  </si>
  <si>
    <t>/2=</t>
  </si>
  <si>
    <t>Component Overview</t>
  </si>
  <si>
    <t>Orientation and Assessment Costs Should be Embedded into this Component</t>
  </si>
  <si>
    <t>Budget Category</t>
  </si>
  <si>
    <t>Total Annual Program Costs for Component</t>
  </si>
  <si>
    <t>Non-Federal Funds</t>
  </si>
  <si>
    <t>DHHS Reimbursement Funds</t>
  </si>
  <si>
    <t>FTE Personnel Expenses (Salary)</t>
  </si>
  <si>
    <t>FTE Personnel Benefits (Fringe)</t>
  </si>
  <si>
    <t>Program Operating Expenses</t>
  </si>
  <si>
    <t>Indirect Costs</t>
  </si>
  <si>
    <t>Total</t>
  </si>
  <si>
    <t>Projected Annual Participation</t>
  </si>
  <si>
    <t>Annual Program Salaries</t>
  </si>
  <si>
    <t>Title of Position</t>
  </si>
  <si>
    <t>Total Annual Program Salary</t>
  </si>
  <si>
    <t>Reimbursement Percentage (50% or 100%)</t>
  </si>
  <si>
    <t>Component Annual Program Salary</t>
  </si>
  <si>
    <t>Annual Program Personnel Benefits (Fringe)</t>
  </si>
  <si>
    <t>Total Annual Program Benefits</t>
  </si>
  <si>
    <t>Component Annual Program Benefits</t>
  </si>
  <si>
    <t>Annual Program Operating Expenses</t>
  </si>
  <si>
    <t>Expense Category</t>
  </si>
  <si>
    <t>Expense Subcategory</t>
  </si>
  <si>
    <t>Expense Description</t>
  </si>
  <si>
    <t>Total Annual Program Costs</t>
  </si>
  <si>
    <t xml:space="preserve"> ***DO NOT INCLUDE RENT OR UTILITY IN THIS SECTION***</t>
  </si>
  <si>
    <t>***Rent and Utility will be pulled from the Rent and Utility Tool and added into the final budget total amount.**</t>
  </si>
  <si>
    <t>Annual Indirect Costs</t>
  </si>
  <si>
    <t>Description</t>
  </si>
  <si>
    <t>Indirect Cost Percentage</t>
  </si>
  <si>
    <t>Component: Job Retention</t>
  </si>
  <si>
    <t>Component: Subcontractors</t>
  </si>
  <si>
    <t>Component: Participant Reimbursement</t>
  </si>
  <si>
    <t>Childcare</t>
  </si>
  <si>
    <t>Item Description</t>
  </si>
  <si>
    <t>Transportation and Other</t>
  </si>
  <si>
    <t>Total Program Costs</t>
  </si>
  <si>
    <t>FTE's</t>
  </si>
  <si>
    <t xml:space="preserve">   Personnel Expenses  (Salary)</t>
  </si>
  <si>
    <t>`</t>
  </si>
  <si>
    <t xml:space="preserve">   Personnel Benefits (Fringe)</t>
  </si>
  <si>
    <t xml:space="preserve">   Program Operating Expenses</t>
  </si>
  <si>
    <t xml:space="preserve">   Indirect Costs</t>
  </si>
  <si>
    <t xml:space="preserve">   Participant Reimbursement (Childcare)</t>
  </si>
  <si>
    <t xml:space="preserve">   Participant Reimbursement (Transportation/Other)</t>
  </si>
  <si>
    <t>Supplies_and_Materials</t>
  </si>
  <si>
    <t>Equipment</t>
  </si>
  <si>
    <t>Travel</t>
  </si>
  <si>
    <t>Repair_and_Maintenance</t>
  </si>
  <si>
    <t>Staff_Development</t>
  </si>
  <si>
    <t>Media_and_Communication</t>
  </si>
  <si>
    <t>Professional_Services</t>
  </si>
  <si>
    <t>Dues_and_Subscriptions</t>
  </si>
  <si>
    <t>Other</t>
  </si>
  <si>
    <t>Furniture</t>
  </si>
  <si>
    <t>Communication</t>
  </si>
  <si>
    <t>Staff Travel</t>
  </si>
  <si>
    <t>Repair &amp; Maintenance</t>
  </si>
  <si>
    <t>Staff Development</t>
  </si>
  <si>
    <t>Advertising</t>
  </si>
  <si>
    <t>Legal</t>
  </si>
  <si>
    <t>Dues/Subscriptions</t>
  </si>
  <si>
    <t>Audit Services</t>
  </si>
  <si>
    <t>Office</t>
  </si>
  <si>
    <t>Board Member</t>
  </si>
  <si>
    <t>Audio/Visual Presentation</t>
  </si>
  <si>
    <t>IT</t>
  </si>
  <si>
    <t>Service Payments</t>
  </si>
  <si>
    <t>Logos</t>
  </si>
  <si>
    <t>Accounting</t>
  </si>
  <si>
    <t>Incentives/Participants</t>
  </si>
  <si>
    <t>Assistive Technology</t>
  </si>
  <si>
    <t>Promotional Items</t>
  </si>
  <si>
    <t>Payroll</t>
  </si>
  <si>
    <t>Insurance and Bonding</t>
  </si>
  <si>
    <t>Medical</t>
  </si>
  <si>
    <t>Publications</t>
  </si>
  <si>
    <t>Security</t>
  </si>
  <si>
    <t>Not Otherwise Classified</t>
  </si>
  <si>
    <t>Vehicles</t>
  </si>
  <si>
    <t>Public Service Announcements &amp; Ads</t>
  </si>
  <si>
    <t>Scientific</t>
  </si>
  <si>
    <t>Reprints</t>
  </si>
  <si>
    <t>Text Translations</t>
  </si>
  <si>
    <t>Websites/Web Material</t>
  </si>
  <si>
    <t>Total Budget:</t>
  </si>
  <si>
    <t xml:space="preserve">   Rent</t>
  </si>
  <si>
    <t xml:space="preserve">   Utilities</t>
  </si>
  <si>
    <t>D. Annual Program Salaries</t>
  </si>
  <si>
    <t>E. Annual Program Personnel Benefits</t>
  </si>
  <si>
    <t>F. Annual Operating Expenses</t>
  </si>
  <si>
    <t>FFY 2025: October 1, 2025 - September 30, 2026</t>
  </si>
  <si>
    <t>Contract Period: October 1, 2025 - September 30, 2026</t>
  </si>
  <si>
    <r>
      <t xml:space="preserve">Instructions: </t>
    </r>
    <r>
      <rPr>
        <sz val="11"/>
        <color rgb="FF000000"/>
        <rFont val="Calibri"/>
        <family val="2"/>
      </rPr>
      <t xml:space="preserve">Please </t>
    </r>
    <r>
      <rPr>
        <b/>
        <sz val="11"/>
        <color rgb="FF000000"/>
        <rFont val="Calibri"/>
        <family val="2"/>
      </rPr>
      <t>ONLY</t>
    </r>
    <r>
      <rPr>
        <sz val="11"/>
        <color rgb="FF000000"/>
        <rFont val="Calibri"/>
        <family val="2"/>
      </rPr>
      <t xml:space="preserve"> fill out the </t>
    </r>
    <r>
      <rPr>
        <b/>
        <sz val="11"/>
        <color rgb="FF000000"/>
        <rFont val="Calibri"/>
        <family val="2"/>
      </rPr>
      <t>green highlighed cells in</t>
    </r>
    <r>
      <rPr>
        <sz val="11"/>
        <color rgb="FF000000"/>
        <rFont val="Calibri"/>
        <family val="2"/>
      </rPr>
      <t xml:space="preserve"> the Participant Reimbursemet Tables below.</t>
    </r>
  </si>
  <si>
    <t>DHHS Component Total for Items</t>
  </si>
  <si>
    <t>Component Indirect Cost</t>
  </si>
  <si>
    <t>% Time Spent on Basic Foundational Skills</t>
  </si>
  <si>
    <t>% Time Spent on Career Tech or Voc Training</t>
  </si>
  <si>
    <t>% Time Spent on Job Search Training</t>
  </si>
  <si>
    <t>% Time Spent on Supervised Job Search</t>
  </si>
  <si>
    <t>% Time Spent on Work Activity</t>
  </si>
  <si>
    <t>% Time Spent on Job Retention</t>
  </si>
  <si>
    <t>% Time Spent on Self-Employment Training</t>
  </si>
  <si>
    <t>% Time Spent on EPIE</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</si>
  <si>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following table. If the </t>
    </r>
    <r>
      <rPr>
        <b/>
        <sz val="14"/>
        <color theme="1"/>
        <rFont val="Calibri"/>
        <family val="2"/>
        <scheme val="minor"/>
      </rPr>
      <t>percentage of time spent on a component is 0, please input "0"</t>
    </r>
    <r>
      <rPr>
        <sz val="14"/>
        <color theme="1"/>
        <rFont val="Calibri"/>
        <family val="2"/>
        <scheme val="minor"/>
      </rPr>
      <t xml:space="preserve"> into the cell. All totals will automatically populate as the green highlighted cells are filled out.</t>
    </r>
  </si>
  <si>
    <t>Total DHHS Reimbursement Funds for Salaries</t>
  </si>
  <si>
    <t>Annual Program Personnel Benefits</t>
  </si>
  <si>
    <t>Total DHHS Reimbursement Funds for Benefits</t>
  </si>
  <si>
    <t>Component: Basic Foundational Skills</t>
  </si>
  <si>
    <r>
      <rPr>
        <b/>
        <sz val="12"/>
        <color rgb="FFFF0000"/>
        <rFont val="Calibri"/>
        <family val="2"/>
      </rPr>
      <t>Final Contract Totals Will Be Rounded To The Nearest Whole Dollar</t>
    </r>
    <r>
      <rPr>
        <sz val="12"/>
        <color rgb="FF000000"/>
        <rFont val="Calibri"/>
        <family val="2"/>
      </rPr>
      <t xml:space="preserve"> </t>
    </r>
  </si>
  <si>
    <r>
      <t xml:space="preserve">Instructions: </t>
    </r>
    <r>
      <rPr>
        <sz val="12"/>
        <rFont val="Calibri"/>
        <family val="2"/>
      </rPr>
      <t xml:space="preserve">Please fill out </t>
    </r>
    <r>
      <rPr>
        <b/>
        <sz val="12"/>
        <rFont val="Calibri"/>
        <family val="2"/>
      </rPr>
      <t>ONLY</t>
    </r>
    <r>
      <rPr>
        <sz val="12"/>
        <rFont val="Calibri"/>
        <family val="2"/>
      </rPr>
      <t xml:space="preserve"> the </t>
    </r>
    <r>
      <rPr>
        <b/>
        <sz val="12"/>
        <rFont val="Calibri"/>
        <family val="2"/>
      </rPr>
      <t>green highlighted cells</t>
    </r>
    <r>
      <rPr>
        <sz val="12"/>
        <rFont val="Calibri"/>
        <family val="2"/>
      </rPr>
      <t xml:space="preserve"> in the following tables. All totals will automatically populate as the green highlighted cells are filled out.</t>
    </r>
  </si>
  <si>
    <t>Annual Operating Expenses</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</si>
  <si>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following table. If the </t>
    </r>
    <r>
      <rPr>
        <b/>
        <sz val="14"/>
        <color theme="1"/>
        <rFont val="Calibri"/>
        <family val="2"/>
        <scheme val="minor"/>
      </rPr>
      <t>percentage spent on a component is 0, please input "0"</t>
    </r>
    <r>
      <rPr>
        <sz val="14"/>
        <color theme="1"/>
        <rFont val="Calibri"/>
        <family val="2"/>
        <scheme val="minor"/>
      </rPr>
      <t xml:space="preserve"> into the cell. All totals will automatically populate as the green highlighted cells are filled out.</t>
    </r>
  </si>
  <si>
    <t>Total DHHS Reimbursement Funds for Operating Expenses</t>
  </si>
  <si>
    <t>% Spent on Basic Foundational Skills</t>
  </si>
  <si>
    <t>% Spent on Career Tech or Voc Training</t>
  </si>
  <si>
    <t>% Spent on Job Search Training</t>
  </si>
  <si>
    <t>% Spent on Supervised Job Search</t>
  </si>
  <si>
    <t>% Spent on Work Activity</t>
  </si>
  <si>
    <t>% Spent on Job Retention</t>
  </si>
  <si>
    <t>% Spent on Self-Employment Training</t>
  </si>
  <si>
    <t>% Spent on EPIE</t>
  </si>
  <si>
    <t>5. Annual Program Salaries</t>
  </si>
  <si>
    <t>6. Annual Program Benefits</t>
  </si>
  <si>
    <t>7. Annual Operating Expenses</t>
  </si>
  <si>
    <t xml:space="preserve">This section determines your organization's billable and reimburseble salary totals. </t>
  </si>
  <si>
    <t xml:space="preserve">This section determines your organization's billable and reimburseble benefit totals. </t>
  </si>
  <si>
    <t xml:space="preserve">This section determines your organization's billable and reimburseble operating expense totals. </t>
  </si>
  <si>
    <t>Component: Career Tech or Voc Training</t>
  </si>
  <si>
    <t>Component: Supervised Job Search</t>
  </si>
  <si>
    <t>Component: Job Search Training</t>
  </si>
  <si>
    <t>Component: Self-Employment Training</t>
  </si>
  <si>
    <t>Component: Work Activity and Experience</t>
  </si>
  <si>
    <t>Component: EPIE</t>
  </si>
  <si>
    <r>
      <rPr>
        <b/>
        <sz val="12"/>
        <color rgb="FF000000"/>
        <rFont val="Calibri"/>
        <family val="2"/>
      </rPr>
      <t>Instructions:</t>
    </r>
    <r>
      <rPr>
        <sz val="12"/>
        <color rgb="FF000000"/>
        <rFont val="Calibri"/>
        <family val="2"/>
      </rPr>
      <t xml:space="preserve"> Please complete the Annual Indirect Costs Table below by choosing a category for an indirect cost item, providing a description, inserting the DHHS component amount for the item, plugging in an </t>
    </r>
    <r>
      <rPr>
        <b/>
        <sz val="12"/>
        <color rgb="FF000000"/>
        <rFont val="Calibri"/>
        <family val="2"/>
      </rPr>
      <t>indirect cost rate (15% unless otherwise negotiated)</t>
    </r>
    <r>
      <rPr>
        <sz val="12"/>
        <color rgb="FF000000"/>
        <rFont val="Calibri"/>
        <family val="2"/>
      </rPr>
      <t xml:space="preserve">, and choosing a reimbursement percentage. </t>
    </r>
    <r>
      <rPr>
        <b/>
        <sz val="12"/>
        <color rgb="FF000000"/>
        <rFont val="Calibri"/>
        <family val="2"/>
      </rPr>
      <t>NOTE:</t>
    </r>
    <r>
      <rPr>
        <sz val="12"/>
        <color rgb="FF000000"/>
        <rFont val="Calibri"/>
        <family val="2"/>
      </rPr>
      <t xml:space="preserve"> the indirect cost rate can be applied to items in the following categories:</t>
    </r>
    <r>
      <rPr>
        <b/>
        <sz val="12"/>
        <color rgb="FF000000"/>
        <rFont val="Calibri"/>
        <family val="2"/>
      </rPr>
      <t xml:space="preserve"> direct salaries and wages, applicable fringe benefits, supplies and materials, services, travel, and up to the first $25,000 of each subaward</t>
    </r>
    <r>
      <rPr>
        <sz val="12"/>
        <color rgb="FF000000"/>
        <rFont val="Calibri"/>
        <family val="2"/>
      </rPr>
      <t xml:space="preserve">. Items that </t>
    </r>
    <r>
      <rPr>
        <b/>
        <sz val="12"/>
        <color rgb="FF000000"/>
        <rFont val="Calibri"/>
        <family val="2"/>
      </rPr>
      <t>CANNOT</t>
    </r>
    <r>
      <rPr>
        <sz val="12"/>
        <color rgb="FF000000"/>
        <rFont val="Calibri"/>
        <family val="2"/>
      </rPr>
      <t xml:space="preserve"> be included in this table are: </t>
    </r>
    <r>
      <rPr>
        <b/>
        <sz val="12"/>
        <color rgb="FF000000"/>
        <rFont val="Calibri"/>
        <family val="2"/>
      </rPr>
      <t>utilities, equipment, capital expenditures, charges for patient care, rental costs, rented items, tuition remission, scholarships and fellowships, participant support costs, and the portion of each subaward in excess of $25,000</t>
    </r>
    <r>
      <rPr>
        <sz val="12"/>
        <color rgb="FF000000"/>
        <rFont val="Calibri"/>
        <family val="2"/>
      </rPr>
      <t>.</t>
    </r>
  </si>
  <si>
    <t>G. Basic Foundational Skills</t>
  </si>
  <si>
    <t>H. Career Tech or Voc Training</t>
  </si>
  <si>
    <t>I. Job Search Training</t>
  </si>
  <si>
    <t>J. Supervised Job Search</t>
  </si>
  <si>
    <t>K. Work Activity</t>
  </si>
  <si>
    <t>L. Job Retention</t>
  </si>
  <si>
    <t>M. Self-Employment Training</t>
  </si>
  <si>
    <t>N. EPIE</t>
  </si>
  <si>
    <t>O. Subcontractors</t>
  </si>
  <si>
    <t>P. Participant Reimbursement</t>
  </si>
  <si>
    <r>
      <t>Instructions:</t>
    </r>
    <r>
      <rPr>
        <sz val="12"/>
        <color rgb="FF000000"/>
        <rFont val="Calibri"/>
        <family val="2"/>
        <scheme val="minor"/>
      </rPr>
      <t xml:space="preserve"> Include a </t>
    </r>
    <r>
      <rPr>
        <b/>
        <sz val="12"/>
        <color rgb="FF000000"/>
        <rFont val="Calibri"/>
        <family val="2"/>
        <scheme val="minor"/>
      </rPr>
      <t>budget narrative for each component</t>
    </r>
    <r>
      <rPr>
        <sz val="12"/>
        <color rgb="FF000000"/>
        <rFont val="Calibri"/>
        <family val="2"/>
        <scheme val="minor"/>
      </rPr>
      <t xml:space="preserve"> by typing into the </t>
    </r>
    <r>
      <rPr>
        <b/>
        <sz val="12"/>
        <color rgb="FF000000"/>
        <rFont val="Calibri"/>
        <family val="2"/>
        <scheme val="minor"/>
      </rPr>
      <t>green highlighted cell</t>
    </r>
    <r>
      <rPr>
        <sz val="12"/>
        <color rgb="FF000000"/>
        <rFont val="Calibri"/>
        <family val="2"/>
        <scheme val="minor"/>
      </rPr>
      <t xml:space="preserve"> underneath each component's header and hitting </t>
    </r>
    <r>
      <rPr>
        <b/>
        <sz val="12"/>
        <color rgb="FF000000"/>
        <rFont val="Calibri"/>
        <family val="2"/>
        <scheme val="minor"/>
      </rPr>
      <t>"Enter"</t>
    </r>
    <r>
      <rPr>
        <sz val="12"/>
        <color rgb="FF000000"/>
        <rFont val="Calibri"/>
        <family val="2"/>
        <scheme val="minor"/>
      </rPr>
      <t>. Do not attempt to insert values for total reimbursement for each component - these will be tabulated automatically as you complete each tab.</t>
    </r>
  </si>
  <si>
    <t>8. Basic Foundational Skills</t>
  </si>
  <si>
    <t>9. Career Tech or Voc Training</t>
  </si>
  <si>
    <t>10. Job Search Training</t>
  </si>
  <si>
    <t>11. Supervised Job Search</t>
  </si>
  <si>
    <t>12. Work Activity and Experience</t>
  </si>
  <si>
    <t>13. Job Retention</t>
  </si>
  <si>
    <t>14. Self-Employment Training</t>
  </si>
  <si>
    <t>15. EPIE</t>
  </si>
  <si>
    <t>16. Subcontractors</t>
  </si>
  <si>
    <t>17. Participant Reimbursement</t>
  </si>
  <si>
    <t>18. Total E&amp;T Provider Budget</t>
  </si>
  <si>
    <t>Annual Program Personnel Benefits (Percentages)</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</si>
  <si>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following table.</t>
    </r>
  </si>
  <si>
    <t>% FICA</t>
  </si>
  <si>
    <t>% Retirement/401K</t>
  </si>
  <si>
    <t>% Health/Medical Insurance</t>
  </si>
  <si>
    <t>% Social Security</t>
  </si>
  <si>
    <t>% Unemployment Insurance</t>
  </si>
  <si>
    <t>% Worker's Compensation</t>
  </si>
  <si>
    <t>% Other</t>
  </si>
  <si>
    <t>FFY 25-26 Annual More Than A Job NC Budget</t>
  </si>
  <si>
    <r>
      <rPr>
        <b/>
        <sz val="11"/>
        <color rgb="FF000000"/>
        <rFont val="Calibri"/>
        <family val="2"/>
      </rPr>
      <t>Thank you for being a NCDHHS More Than A Job NC Program Provider!</t>
    </r>
    <r>
      <rPr>
        <sz val="11"/>
        <color rgb="FF000000"/>
        <rFont val="Calibri"/>
        <family val="2"/>
      </rPr>
      <t xml:space="preserve"> The Annual More Than A Job NC Budget workbook consists of </t>
    </r>
    <r>
      <rPr>
        <b/>
        <sz val="11"/>
        <color rgb="FF000000"/>
        <rFont val="Calibri"/>
        <family val="2"/>
      </rPr>
      <t>10 different sheets</t>
    </r>
    <r>
      <rPr>
        <sz val="11"/>
        <color rgb="FF000000"/>
        <rFont val="Calibri"/>
        <family val="2"/>
      </rPr>
      <t xml:space="preserve"> where you will input your funding for each component. Below, you will find descriptions and links to each sheet. </t>
    </r>
    <r>
      <rPr>
        <b/>
        <sz val="11"/>
        <color rgb="FF000000"/>
        <rFont val="Calibri"/>
        <family val="2"/>
      </rPr>
      <t>Please follow the instructions</t>
    </r>
    <r>
      <rPr>
        <sz val="11"/>
        <color rgb="FF000000"/>
        <rFont val="Calibri"/>
        <family val="2"/>
      </rPr>
      <t xml:space="preserve"> listed at the top of the sheet to ensure accuracy across all tables. To keep track of each tab's completion status, please use the dropdown list under </t>
    </r>
    <r>
      <rPr>
        <b/>
        <sz val="11"/>
        <color rgb="FF000000"/>
        <rFont val="Calibri"/>
        <family val="2"/>
      </rPr>
      <t>"Tab Status"</t>
    </r>
    <r>
      <rPr>
        <sz val="11"/>
        <color rgb="FF000000"/>
        <rFont val="Calibri"/>
        <family val="2"/>
      </rPr>
      <t xml:space="preserve"> next to each section title. If you have any questions, please reach out to </t>
    </r>
    <r>
      <rPr>
        <b/>
        <u/>
        <sz val="11"/>
        <color rgb="FF000000"/>
        <rFont val="Calibri"/>
        <family val="2"/>
      </rPr>
      <t>mtaj-nc@dhhs.nc.gov</t>
    </r>
    <r>
      <rPr>
        <sz val="11"/>
        <color rgb="FF000000"/>
        <rFont val="Calibri"/>
        <family val="2"/>
      </rPr>
      <t>.</t>
    </r>
  </si>
  <si>
    <t>This sheet totals every component sheet to determine your organization's total More Than A Job NC Provider budget.</t>
  </si>
  <si>
    <t xml:space="preserve">FFY 25-26 Annual More Than A Job NC Budget 		</t>
  </si>
  <si>
    <t xml:space="preserve">FFY 25-26 Annual More Than A Job NC Budget 	</t>
  </si>
  <si>
    <t>Total Number of MTAJ-NC Staff (5% - 100% FTE):</t>
  </si>
  <si>
    <t>Percentage of MTAJ-NC Staff:</t>
  </si>
  <si>
    <t>MTAJ-NC Staff Square Footage Formula:</t>
  </si>
  <si>
    <t>Percentage of MTAJ-NC Staff                                                 (= Cell D13)</t>
  </si>
  <si>
    <t xml:space="preserve">SQ FT Amount Occupied by MTAJ-NC FTE </t>
  </si>
  <si>
    <t>Average FTE Time Spent on MTAJ-NC                                        (= Cell D14)</t>
  </si>
  <si>
    <t>Amount of Square Footage Charged to MTAJ-NC Formula:</t>
  </si>
  <si>
    <t>Average FTE Time Spent on MTAJ-NC:</t>
  </si>
  <si>
    <t>MTAJ-NC FTE SQ FT Amount</t>
  </si>
  <si>
    <t>Amount of Square Footage Charged to MTAJ-NC</t>
  </si>
  <si>
    <t>Billable Percentage (Cell F29)</t>
  </si>
  <si>
    <t>Percentage of MTAJ-NC Staff                                                 (= Cell D14)</t>
  </si>
  <si>
    <t>Average FTE Time Spent on MTAJ-NC                                        (= Cell D15)</t>
  </si>
  <si>
    <t>Billable Percentage (Cell F30)</t>
  </si>
  <si>
    <t>Total % Time Spent on MTAJ-NC</t>
  </si>
  <si>
    <t>Total % Spent on MTAJ-NC</t>
  </si>
  <si>
    <r>
      <rPr>
        <b/>
        <sz val="14"/>
        <color theme="1"/>
        <rFont val="Calibri"/>
        <family val="2"/>
        <scheme val="minor"/>
      </rPr>
      <t>Instructions:</t>
    </r>
    <r>
      <rPr>
        <sz val="14"/>
        <color theme="1"/>
        <rFont val="Calibri"/>
        <family val="2"/>
        <scheme val="minor"/>
      </rPr>
      <t xml:space="preserve"> Please fill out </t>
    </r>
    <r>
      <rPr>
        <b/>
        <sz val="14"/>
        <color theme="1"/>
        <rFont val="Calibri"/>
        <family val="2"/>
        <scheme val="minor"/>
      </rPr>
      <t>ONLY</t>
    </r>
    <r>
      <rPr>
        <sz val="14"/>
        <color theme="1"/>
        <rFont val="Calibri"/>
        <family val="2"/>
        <scheme val="minor"/>
      </rPr>
      <t xml:space="preserve"> the </t>
    </r>
    <r>
      <rPr>
        <b/>
        <sz val="14"/>
        <color theme="1"/>
        <rFont val="Calibri"/>
        <family val="2"/>
        <scheme val="minor"/>
      </rPr>
      <t>green highlighted cells</t>
    </r>
    <r>
      <rPr>
        <sz val="14"/>
        <color theme="1"/>
        <rFont val="Calibri"/>
        <family val="2"/>
        <scheme val="minor"/>
      </rPr>
      <t xml:space="preserve"> in the </t>
    </r>
    <r>
      <rPr>
        <b/>
        <sz val="14"/>
        <color theme="1"/>
        <rFont val="Calibri"/>
        <family val="2"/>
        <scheme val="minor"/>
      </rPr>
      <t>Annual Indirect Cost</t>
    </r>
    <r>
      <rPr>
        <sz val="14"/>
        <color theme="1"/>
        <rFont val="Calibri"/>
        <family val="2"/>
        <scheme val="minor"/>
      </rPr>
      <t xml:space="preserve"> </t>
    </r>
    <r>
      <rPr>
        <b/>
        <sz val="14"/>
        <color theme="1"/>
        <rFont val="Calibri"/>
        <family val="2"/>
        <scheme val="minor"/>
      </rPr>
      <t>Table</t>
    </r>
    <r>
      <rPr>
        <sz val="14"/>
        <color theme="1"/>
        <rFont val="Calibri"/>
        <family val="2"/>
        <scheme val="minor"/>
      </rPr>
      <t xml:space="preserve"> </t>
    </r>
    <r>
      <rPr>
        <b/>
        <sz val="14"/>
        <color theme="1"/>
        <rFont val="Calibri"/>
        <family val="2"/>
        <scheme val="minor"/>
      </rPr>
      <t>under each component</t>
    </r>
    <r>
      <rPr>
        <sz val="14"/>
        <color theme="1"/>
        <rFont val="Calibri"/>
        <family val="2"/>
        <scheme val="minor"/>
      </rPr>
      <t>. All totals will automatically populate as the green highlighted cells are filled out.</t>
    </r>
  </si>
  <si>
    <t>Annual More Than A Job NC Budget Totals</t>
  </si>
  <si>
    <t>% MTAJ-NC Only</t>
  </si>
  <si>
    <t>% FTE Salary for MTAJ-NC Only</t>
  </si>
  <si>
    <t>% FTE Fringe for MTAJ-NC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</si>
</sst>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m/d/yy;@"/>
    <numFmt numFmtId="166" formatCode="_(* #,##0_);_(* \(#,##0\);_(* &quot;-&quot;??_);_(@_)"/>
    <numFmt numFmtId="167" formatCode="_(&quot;$&quot;* #,##0_);_(&quot;$&quot;* \(#,##0\);_(&quot;$&quot;* &quot;-&quot;??_);_(@_)"/>
    <numFmt numFmtId="168" formatCode="_([$$-409]* #,##0.00_);_([$$-409]* \(#,##0.00\);_([$$-409]* &quot;-&quot;??_);_(@_)"/>
  </numFmts>
  <fonts count="42" x14ac:knownFonts="1">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1"/>
      <name val="Calibri"/>
      <family val="2"/>
    </font>
    <font>
      <sz val="11"/>
      <color rgb="FFFF0000"/>
      <name val="Calibri"/>
      <family val="2"/>
    </font>
    <font>
      <b/>
      <sz val="14"/>
      <color rgb="FF000000"/>
      <name val="Calibri"/>
      <family val="2"/>
    </font>
    <font>
      <sz val="10"/>
      <color rgb="FF000000"/>
      <name val="Calibri"/>
      <family val="2"/>
    </font>
    <font>
      <i/>
      <sz val="10"/>
      <color rgb="FF000000"/>
      <name val="Calibri"/>
      <family val="2"/>
    </font>
    <font>
      <sz val="12"/>
      <color rgb="FF000000"/>
      <name val="Calibri"/>
      <family val="2"/>
    </font>
    <font>
      <b/>
      <sz val="12"/>
      <color rgb="FF000000"/>
      <name val="Calibri"/>
      <family val="2"/>
    </font>
    <font>
      <b/>
      <sz val="12"/>
      <name val="Calibri"/>
      <family val="2"/>
    </font>
    <font>
      <b/>
      <sz val="12"/>
      <color rgb="FFFFFFFF"/>
      <name val="Calibri"/>
      <family val="2"/>
    </font>
    <font>
      <b/>
      <sz val="14"/>
      <color rgb="FFFFFFFF"/>
      <name val="Calibri"/>
      <family val="2"/>
    </font>
    <font>
      <b/>
      <sz val="14"/>
      <name val="Calibri"/>
      <family val="2"/>
    </font>
    <font>
      <sz val="12"/>
      <name val="Calibri"/>
      <family val="2"/>
    </font>
    <font>
      <b/>
      <sz val="12"/>
      <color rgb="FFFF0000"/>
      <name val="Calibri"/>
      <family val="2"/>
    </font>
    <font>
      <i/>
      <sz val="11"/>
      <name val="Calibri"/>
      <family val="2"/>
    </font>
    <font>
      <i/>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22"/>
      <color theme="1"/>
      <name val="Calibri"/>
      <family val="2"/>
      <scheme val="minor"/>
    </font>
    <font>
      <b/>
      <sz val="22"/>
      <color theme="1"/>
      <name val="Calibri"/>
      <family val="2"/>
      <scheme val="minor"/>
    </font>
    <font>
      <b/>
      <sz val="12"/>
      <color theme="1"/>
      <name val="Calibri"/>
      <family val="2"/>
      <scheme val="minor"/>
    </font>
    <font>
      <u/>
      <sz val="11"/>
      <color theme="10"/>
      <name val="Calibri"/>
      <family val="2"/>
      <scheme val="minor"/>
    </font>
    <font>
      <sz val="11"/>
      <color theme="1"/>
      <name val="Calibri"/>
      <family val="2"/>
      <scheme val="minor"/>
    </font>
    <font>
      <sz val="11"/>
      <color rgb="FF000000"/>
      <name val="Calibri"/>
      <family val="2"/>
      <scheme val="minor"/>
    </font>
    <font>
      <b/>
      <u/>
      <sz val="12"/>
      <color theme="10"/>
      <name val="Calibri"/>
      <family val="2"/>
      <scheme val="minor"/>
    </font>
    <font>
      <b/>
      <sz val="12"/>
      <color rgb="FF000000"/>
      <name val="Calibri"/>
      <family val="2"/>
      <scheme val="minor"/>
    </font>
    <font>
      <sz val="12"/>
      <color rgb="FF000000"/>
      <name val="Calibri"/>
      <family val="2"/>
      <scheme val="minor"/>
    </font>
    <font>
      <b/>
      <u/>
      <sz val="11"/>
      <color rgb="FF000000"/>
      <name val="Calibri"/>
      <family val="2"/>
    </font>
    <font>
      <b/>
      <sz val="14"/>
      <color rgb="FF000000"/>
      <name val="Calibri"/>
      <family val="2"/>
      <scheme val="minor"/>
    </font>
    <font>
      <sz val="14"/>
      <color rgb="FF000000"/>
      <name val="Calibri"/>
      <family val="2"/>
      <scheme val="minor"/>
    </font>
    <font>
      <b/>
      <sz val="16"/>
      <color theme="1"/>
      <name val="Calibri (Body)"/>
    </font>
    <font>
      <b/>
      <sz val="16"/>
      <color theme="1"/>
      <name val="Calibri"/>
      <family val="2"/>
      <scheme val="minor"/>
    </font>
    <font>
      <sz val="12"/>
      <color rgb="FFFF0000"/>
      <name val="Calibri"/>
      <family val="2"/>
    </font>
    <font>
      <i/>
      <sz val="12"/>
      <name val="Calibri"/>
      <family val="2"/>
    </font>
    <font>
      <b/>
      <sz val="12"/>
      <color rgb="FF000000"/>
      <name val="Consolas"/>
      <family val="3"/>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E0C1F7"/>
        <bgColor indexed="64"/>
      </patternFill>
    </fill>
    <fill>
      <patternFill patternType="solid">
        <fgColor rgb="FFFFFF99"/>
        <bgColor rgb="FF000000"/>
      </patternFill>
    </fill>
    <fill>
      <patternFill patternType="solid">
        <fgColor rgb="FF33CCCC"/>
        <bgColor rgb="FF000000"/>
      </patternFill>
    </fill>
    <fill>
      <patternFill patternType="solid">
        <fgColor rgb="FFFFFFFF"/>
        <bgColor rgb="FF000000"/>
      </patternFill>
    </fill>
    <fill>
      <patternFill patternType="solid">
        <fgColor rgb="FFE0C1F7"/>
        <bgColor rgb="FF000000"/>
      </patternFill>
    </fill>
    <fill>
      <patternFill patternType="solid">
        <fgColor theme="1"/>
        <bgColor indexed="64"/>
      </patternFill>
    </fill>
    <fill>
      <patternFill patternType="solid">
        <fgColor theme="9"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diagonal/>
    </border>
    <border>
      <left/>
      <right/>
      <top style="thin">
        <color rgb="FF000000"/>
      </top>
      <bottom/>
      <diagonal/>
    </border>
    <border>
      <left style="medium">
        <color rgb="FF000000"/>
      </left>
      <right style="thin">
        <color rgb="FF000000"/>
      </right>
      <top style="medium">
        <color rgb="FF000000"/>
      </top>
      <bottom style="medium">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rgb="FF000000"/>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s>
  <cellStyleXfs count="5">
    <xf numFmtId="0" fontId="0" fillId="0" borderId="0"/>
    <xf numFmtId="0" fontId="4" fillId="0" borderId="0"/>
    <xf numFmtId="0" fontId="28" fillId="0" borderId="0" applyNumberFormat="0" applyFill="0" applyBorder="0" applyAlignment="0" applyProtection="0"/>
    <xf numFmtId="44" fontId="29" fillId="0" borderId="0" applyFont="0" applyFill="0" applyBorder="0" applyAlignment="0" applyProtection="0"/>
    <xf numFmtId="9" fontId="29" fillId="0" borderId="0" applyFont="0" applyFill="0" applyBorder="0" applyAlignment="0" applyProtection="0"/>
  </cellStyleXfs>
  <cellXfs count="423">
    <xf numFmtId="0" fontId="0" fillId="0" borderId="0" xfId="0"/>
    <xf numFmtId="0" fontId="0" fillId="0" borderId="0" xfId="0" applyAlignment="1">
      <alignment vertical="center" wrapText="1"/>
    </xf>
    <xf numFmtId="0" fontId="0" fillId="0" borderId="0" xfId="0" quotePrefix="1" applyAlignment="1">
      <alignment vertical="center" wrapText="1"/>
    </xf>
    <xf numFmtId="0" fontId="1" fillId="3" borderId="0" xfId="0" applyFont="1" applyFill="1" applyAlignment="1">
      <alignment horizontal="right" vertical="center" wrapText="1"/>
    </xf>
    <xf numFmtId="44" fontId="3" fillId="3" borderId="0" xfId="0" applyNumberFormat="1" applyFont="1" applyFill="1" applyAlignment="1">
      <alignment horizontal="center" vertical="center" wrapText="1"/>
    </xf>
    <xf numFmtId="0" fontId="1" fillId="3" borderId="0" xfId="0" applyFont="1" applyFill="1" applyAlignment="1">
      <alignment vertical="center" wrapText="1"/>
    </xf>
    <xf numFmtId="0" fontId="3" fillId="3" borderId="0" xfId="0" applyFont="1" applyFill="1" applyAlignment="1">
      <alignment horizontal="center" vertical="center" wrapText="1"/>
    </xf>
    <xf numFmtId="44" fontId="0" fillId="0" borderId="0" xfId="0" applyNumberFormat="1" applyAlignment="1">
      <alignment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168" fontId="0" fillId="0" borderId="0" xfId="0" applyNumberFormat="1" applyAlignment="1">
      <alignment vertical="center" wrapText="1"/>
    </xf>
    <xf numFmtId="0" fontId="9" fillId="0" borderId="0" xfId="1" applyFont="1" applyAlignment="1">
      <alignment vertical="center"/>
    </xf>
    <xf numFmtId="0" fontId="2" fillId="0" borderId="0" xfId="1" applyFont="1" applyAlignment="1">
      <alignment vertical="center"/>
    </xf>
    <xf numFmtId="166" fontId="6" fillId="0" borderId="0" xfId="1" applyNumberFormat="1" applyFont="1" applyAlignment="1">
      <alignment vertical="center"/>
    </xf>
    <xf numFmtId="0" fontId="6" fillId="0" borderId="0" xfId="1" applyFont="1" applyAlignment="1">
      <alignment vertical="center"/>
    </xf>
    <xf numFmtId="166" fontId="2" fillId="0" borderId="0" xfId="1" applyNumberFormat="1" applyFont="1" applyAlignment="1">
      <alignment vertical="center"/>
    </xf>
    <xf numFmtId="166" fontId="8" fillId="0" borderId="0" xfId="1" applyNumberFormat="1" applyFont="1" applyAlignment="1">
      <alignment vertical="center"/>
    </xf>
    <xf numFmtId="166" fontId="7" fillId="0" borderId="9" xfId="1" applyNumberFormat="1" applyFont="1" applyBorder="1" applyAlignment="1">
      <alignment horizontal="center" vertical="center"/>
    </xf>
    <xf numFmtId="0" fontId="5" fillId="0" borderId="8" xfId="1" applyFont="1" applyBorder="1" applyAlignment="1">
      <alignment horizontal="center" vertical="center"/>
    </xf>
    <xf numFmtId="0" fontId="6" fillId="11" borderId="8" xfId="1" applyFont="1" applyFill="1" applyBorder="1" applyAlignment="1">
      <alignment vertical="center" wrapText="1"/>
    </xf>
    <xf numFmtId="168" fontId="6" fillId="11" borderId="8" xfId="1" applyNumberFormat="1" applyFont="1" applyFill="1" applyBorder="1" applyAlignment="1">
      <alignment horizontal="right" vertical="center"/>
    </xf>
    <xf numFmtId="165" fontId="2" fillId="11" borderId="8" xfId="1" applyNumberFormat="1" applyFont="1" applyFill="1" applyBorder="1" applyAlignment="1">
      <alignment horizontal="right" vertical="center"/>
    </xf>
    <xf numFmtId="164" fontId="2" fillId="0" borderId="0" xfId="1" applyNumberFormat="1" applyFont="1" applyAlignment="1">
      <alignment vertical="center"/>
    </xf>
    <xf numFmtId="168" fontId="2" fillId="11" borderId="8" xfId="1" applyNumberFormat="1" applyFont="1" applyFill="1" applyBorder="1" applyAlignment="1">
      <alignment horizontal="right" vertical="center"/>
    </xf>
    <xf numFmtId="0" fontId="2" fillId="11" borderId="8" xfId="1" applyFont="1" applyFill="1" applyBorder="1" applyAlignment="1">
      <alignment vertical="center" wrapText="1"/>
    </xf>
    <xf numFmtId="168" fontId="2" fillId="11" borderId="8" xfId="1" applyNumberFormat="1" applyFont="1" applyFill="1" applyBorder="1" applyAlignment="1">
      <alignment vertical="center"/>
    </xf>
    <xf numFmtId="0" fontId="5" fillId="5" borderId="8" xfId="1" applyFont="1" applyFill="1" applyBorder="1" applyAlignment="1">
      <alignment horizontal="center" vertical="center"/>
    </xf>
    <xf numFmtId="168" fontId="5" fillId="5" borderId="8" xfId="1" applyNumberFormat="1" applyFont="1" applyFill="1" applyBorder="1" applyAlignment="1">
      <alignment vertical="center"/>
    </xf>
    <xf numFmtId="14" fontId="2" fillId="0" borderId="8" xfId="1" applyNumberFormat="1" applyFont="1" applyBorder="1" applyAlignment="1">
      <alignment vertical="center"/>
    </xf>
    <xf numFmtId="0" fontId="4" fillId="0" borderId="0" xfId="1" applyAlignment="1">
      <alignment vertical="center"/>
    </xf>
    <xf numFmtId="0" fontId="12" fillId="0" borderId="17" xfId="1" applyFont="1" applyBorder="1" applyAlignment="1">
      <alignment vertical="center"/>
    </xf>
    <xf numFmtId="0" fontId="12" fillId="0" borderId="0" xfId="1" applyFont="1" applyAlignment="1">
      <alignment vertical="center"/>
    </xf>
    <xf numFmtId="0" fontId="12" fillId="0" borderId="16" xfId="1" applyFont="1" applyBorder="1" applyAlignment="1">
      <alignment vertical="center"/>
    </xf>
    <xf numFmtId="3" fontId="12" fillId="11" borderId="13" xfId="1" applyNumberFormat="1" applyFont="1" applyFill="1" applyBorder="1" applyAlignment="1">
      <alignment horizontal="right" vertical="center"/>
    </xf>
    <xf numFmtId="0" fontId="13" fillId="0" borderId="0" xfId="1" applyFont="1" applyAlignment="1">
      <alignment vertical="center"/>
    </xf>
    <xf numFmtId="0" fontId="13" fillId="0" borderId="16" xfId="1" applyFont="1" applyBorder="1" applyAlignment="1">
      <alignment vertical="center"/>
    </xf>
    <xf numFmtId="0" fontId="12" fillId="11" borderId="11" xfId="1" applyFont="1" applyFill="1" applyBorder="1" applyAlignment="1">
      <alignment horizontal="right" vertical="center"/>
    </xf>
    <xf numFmtId="9" fontId="12" fillId="0" borderId="0" xfId="1" applyNumberFormat="1" applyFont="1" applyAlignment="1">
      <alignment vertical="center"/>
    </xf>
    <xf numFmtId="168" fontId="12" fillId="11" borderId="13" xfId="1" applyNumberFormat="1" applyFont="1" applyFill="1" applyBorder="1" applyAlignment="1">
      <alignment vertical="center"/>
    </xf>
    <xf numFmtId="44" fontId="12" fillId="0" borderId="13" xfId="1" applyNumberFormat="1" applyFont="1" applyBorder="1" applyAlignment="1">
      <alignment vertical="center"/>
    </xf>
    <xf numFmtId="44" fontId="12" fillId="0" borderId="0" xfId="1" applyNumberFormat="1" applyFont="1" applyAlignment="1">
      <alignment vertical="center"/>
    </xf>
    <xf numFmtId="168" fontId="12" fillId="0" borderId="13" xfId="1" applyNumberFormat="1" applyFont="1" applyBorder="1" applyAlignment="1">
      <alignment vertical="center"/>
    </xf>
    <xf numFmtId="0" fontId="13" fillId="10" borderId="17" xfId="1" applyFont="1" applyFill="1" applyBorder="1" applyAlignment="1">
      <alignment vertical="center"/>
    </xf>
    <xf numFmtId="0" fontId="12" fillId="10" borderId="0" xfId="1" applyFont="1" applyFill="1" applyAlignment="1">
      <alignment vertical="center"/>
    </xf>
    <xf numFmtId="44" fontId="12" fillId="10" borderId="0" xfId="1" applyNumberFormat="1" applyFont="1" applyFill="1" applyAlignment="1">
      <alignment vertical="center"/>
    </xf>
    <xf numFmtId="0" fontId="12" fillId="10" borderId="16" xfId="1" applyFont="1" applyFill="1" applyBorder="1" applyAlignment="1">
      <alignment vertical="center"/>
    </xf>
    <xf numFmtId="0" fontId="12" fillId="10" borderId="17" xfId="1" applyFont="1" applyFill="1" applyBorder="1" applyAlignment="1">
      <alignment vertical="center"/>
    </xf>
    <xf numFmtId="0" fontId="14" fillId="9" borderId="16" xfId="1" applyFont="1" applyFill="1" applyBorder="1" applyAlignment="1">
      <alignment horizontal="center" vertical="center" wrapText="1"/>
    </xf>
    <xf numFmtId="0" fontId="4" fillId="0" borderId="0" xfId="1" applyAlignment="1">
      <alignment vertical="center" wrapText="1"/>
    </xf>
    <xf numFmtId="3" fontId="14" fillId="0" borderId="16" xfId="1" applyNumberFormat="1" applyFont="1" applyBorder="1" applyAlignment="1">
      <alignment horizontal="center" vertical="center"/>
    </xf>
    <xf numFmtId="9" fontId="15" fillId="0" borderId="17" xfId="1" applyNumberFormat="1" applyFont="1" applyBorder="1" applyAlignment="1">
      <alignment horizontal="center" vertical="center"/>
    </xf>
    <xf numFmtId="0" fontId="15" fillId="0" borderId="0" xfId="1" applyFont="1" applyAlignment="1">
      <alignment horizontal="center" vertical="center"/>
    </xf>
    <xf numFmtId="3" fontId="15" fillId="0" borderId="0" xfId="1" applyNumberFormat="1" applyFont="1" applyAlignment="1">
      <alignment horizontal="center" vertical="center"/>
    </xf>
    <xf numFmtId="3" fontId="15" fillId="0" borderId="16" xfId="1" applyNumberFormat="1" applyFont="1" applyBorder="1" applyAlignment="1">
      <alignment horizontal="center" vertical="center"/>
    </xf>
    <xf numFmtId="167" fontId="15" fillId="0" borderId="17" xfId="1" applyNumberFormat="1" applyFont="1" applyBorder="1" applyAlignment="1">
      <alignment horizontal="center" vertical="center"/>
    </xf>
    <xf numFmtId="167" fontId="15" fillId="0" borderId="0" xfId="1" applyNumberFormat="1" applyFont="1" applyAlignment="1">
      <alignment horizontal="center" vertical="center"/>
    </xf>
    <xf numFmtId="9" fontId="15" fillId="0" borderId="16" xfId="1" applyNumberFormat="1" applyFont="1" applyBorder="1" applyAlignment="1">
      <alignment vertical="center"/>
    </xf>
    <xf numFmtId="9" fontId="14" fillId="0" borderId="0" xfId="1" applyNumberFormat="1" applyFont="1" applyAlignment="1">
      <alignment horizontal="center" vertical="center"/>
    </xf>
    <xf numFmtId="44" fontId="14" fillId="0" borderId="16" xfId="1" applyNumberFormat="1" applyFont="1" applyBorder="1" applyAlignment="1">
      <alignment horizontal="center" vertical="center"/>
    </xf>
    <xf numFmtId="167" fontId="14" fillId="0" borderId="16" xfId="1" applyNumberFormat="1" applyFont="1" applyBorder="1" applyAlignment="1">
      <alignment horizontal="center" vertical="center"/>
    </xf>
    <xf numFmtId="0" fontId="14" fillId="0" borderId="0" xfId="1" applyFont="1" applyAlignment="1">
      <alignment horizontal="center" vertical="center" wrapText="1"/>
    </xf>
    <xf numFmtId="0" fontId="15" fillId="7" borderId="0" xfId="1" applyFont="1" applyFill="1" applyAlignment="1">
      <alignment horizontal="center" vertical="center" wrapText="1"/>
    </xf>
    <xf numFmtId="44" fontId="14" fillId="0" borderId="19" xfId="1" applyNumberFormat="1" applyFont="1" applyBorder="1" applyAlignment="1">
      <alignment vertical="center"/>
    </xf>
    <xf numFmtId="167" fontId="14" fillId="0" borderId="0" xfId="1" applyNumberFormat="1" applyFont="1" applyAlignment="1">
      <alignment horizontal="center" vertical="center"/>
    </xf>
    <xf numFmtId="44" fontId="13" fillId="0" borderId="19" xfId="1" applyNumberFormat="1" applyFont="1" applyBorder="1" applyAlignment="1">
      <alignment vertical="center"/>
    </xf>
    <xf numFmtId="44" fontId="13" fillId="6" borderId="19" xfId="1" applyNumberFormat="1" applyFont="1" applyFill="1" applyBorder="1" applyAlignment="1">
      <alignment vertical="center"/>
    </xf>
    <xf numFmtId="167" fontId="14" fillId="0" borderId="17" xfId="1" applyNumberFormat="1" applyFont="1" applyBorder="1" applyAlignment="1">
      <alignment horizontal="center" vertical="center"/>
    </xf>
    <xf numFmtId="0" fontId="11" fillId="0" borderId="18" xfId="1" applyFont="1" applyBorder="1" applyAlignment="1">
      <alignment vertical="center"/>
    </xf>
    <xf numFmtId="0" fontId="10" fillId="0" borderId="0" xfId="1" applyFont="1" applyAlignment="1">
      <alignment vertical="center"/>
    </xf>
    <xf numFmtId="0" fontId="10" fillId="0" borderId="16" xfId="1" applyFont="1" applyBorder="1" applyAlignment="1">
      <alignment vertical="center"/>
    </xf>
    <xf numFmtId="0" fontId="4" fillId="0" borderId="17" xfId="1" applyBorder="1" applyAlignment="1">
      <alignment vertical="center"/>
    </xf>
    <xf numFmtId="0" fontId="4" fillId="0" borderId="16" xfId="1" applyBorder="1" applyAlignment="1">
      <alignment vertical="center"/>
    </xf>
    <xf numFmtId="0" fontId="4" fillId="0" borderId="15" xfId="1" applyBorder="1" applyAlignment="1">
      <alignment vertical="center"/>
    </xf>
    <xf numFmtId="0" fontId="4" fillId="0" borderId="13" xfId="1" applyBorder="1" applyAlignment="1">
      <alignment vertical="center"/>
    </xf>
    <xf numFmtId="9" fontId="4" fillId="0" borderId="14" xfId="1" applyNumberFormat="1" applyBorder="1" applyAlignment="1">
      <alignment vertical="center"/>
    </xf>
    <xf numFmtId="0" fontId="9" fillId="0" borderId="0" xfId="1" applyFont="1" applyAlignment="1">
      <alignment horizontal="center" vertical="center"/>
    </xf>
    <xf numFmtId="0" fontId="16" fillId="0" borderId="0" xfId="1" applyFont="1" applyAlignment="1">
      <alignment horizontal="center" vertical="center"/>
    </xf>
    <xf numFmtId="3" fontId="12" fillId="0" borderId="13" xfId="1" applyNumberFormat="1" applyFont="1" applyBorder="1" applyAlignment="1">
      <alignment horizontal="right" vertical="center"/>
    </xf>
    <xf numFmtId="168" fontId="12" fillId="11" borderId="13" xfId="3" applyNumberFormat="1" applyFont="1" applyFill="1" applyBorder="1" applyAlignment="1" applyProtection="1">
      <alignment vertical="center"/>
    </xf>
    <xf numFmtId="44" fontId="12" fillId="11" borderId="13" xfId="3" applyFont="1" applyFill="1" applyBorder="1" applyAlignment="1" applyProtection="1">
      <alignment vertical="center"/>
    </xf>
    <xf numFmtId="44" fontId="12" fillId="0" borderId="25" xfId="1" applyNumberFormat="1" applyFont="1" applyBorder="1" applyAlignment="1">
      <alignment vertical="center"/>
    </xf>
    <xf numFmtId="0" fontId="15" fillId="0" borderId="0" xfId="1" applyFont="1" applyAlignment="1">
      <alignment horizontal="center" vertical="center" wrapText="1"/>
    </xf>
    <xf numFmtId="9" fontId="15" fillId="0" borderId="0" xfId="1" applyNumberFormat="1" applyFont="1" applyAlignment="1">
      <alignment vertical="center"/>
    </xf>
    <xf numFmtId="44" fontId="13" fillId="0" borderId="26" xfId="1" applyNumberFormat="1" applyFont="1" applyBorder="1" applyAlignment="1">
      <alignment vertical="center"/>
    </xf>
    <xf numFmtId="44" fontId="13" fillId="0" borderId="0" xfId="1" applyNumberFormat="1" applyFont="1" applyAlignment="1">
      <alignment vertical="center"/>
    </xf>
    <xf numFmtId="9" fontId="4" fillId="0" borderId="0" xfId="1" applyNumberFormat="1" applyAlignment="1">
      <alignment vertical="center"/>
    </xf>
    <xf numFmtId="0" fontId="20" fillId="0" borderId="0" xfId="1" applyFont="1" applyAlignment="1">
      <alignment vertical="center"/>
    </xf>
    <xf numFmtId="166" fontId="17" fillId="0" borderId="0" xfId="1" applyNumberFormat="1" applyFont="1" applyAlignment="1">
      <alignment horizontal="center" vertical="center"/>
    </xf>
    <xf numFmtId="0" fontId="14" fillId="0" borderId="8" xfId="1" applyFont="1" applyBorder="1" applyAlignment="1">
      <alignment horizontal="left" vertical="center"/>
    </xf>
    <xf numFmtId="0" fontId="14" fillId="0" borderId="8" xfId="1" applyFont="1" applyBorder="1" applyAlignment="1">
      <alignment vertical="center"/>
    </xf>
    <xf numFmtId="0" fontId="12" fillId="0" borderId="8" xfId="1" applyFont="1" applyBorder="1" applyAlignment="1">
      <alignment vertical="center"/>
    </xf>
    <xf numFmtId="0" fontId="13" fillId="5" borderId="8" xfId="1" applyFont="1" applyFill="1" applyBorder="1" applyAlignment="1">
      <alignment horizontal="center" vertical="center"/>
    </xf>
    <xf numFmtId="44" fontId="14" fillId="5" borderId="8" xfId="1" applyNumberFormat="1" applyFont="1" applyFill="1" applyBorder="1" applyAlignment="1">
      <alignment vertical="center"/>
    </xf>
    <xf numFmtId="44" fontId="14" fillId="5" borderId="12" xfId="1" applyNumberFormat="1" applyFont="1" applyFill="1" applyBorder="1" applyAlignment="1">
      <alignment vertical="center"/>
    </xf>
    <xf numFmtId="168" fontId="13" fillId="5" borderId="8" xfId="1" applyNumberFormat="1" applyFont="1" applyFill="1" applyBorder="1" applyAlignment="1">
      <alignment vertical="center"/>
    </xf>
    <xf numFmtId="0" fontId="13" fillId="0" borderId="12" xfId="1" applyFont="1" applyBorder="1" applyAlignment="1">
      <alignment vertical="center"/>
    </xf>
    <xf numFmtId="9" fontId="18" fillId="0" borderId="8" xfId="1" applyNumberFormat="1" applyFont="1" applyBorder="1" applyAlignment="1">
      <alignment horizontal="right" vertical="center"/>
    </xf>
    <xf numFmtId="168" fontId="18" fillId="0" borderId="8" xfId="1" applyNumberFormat="1" applyFont="1" applyBorder="1" applyAlignment="1">
      <alignment horizontal="right" vertical="center"/>
    </xf>
    <xf numFmtId="0" fontId="12" fillId="5" borderId="8" xfId="1" applyFont="1" applyFill="1" applyBorder="1" applyAlignment="1">
      <alignment vertical="center"/>
    </xf>
    <xf numFmtId="0" fontId="12" fillId="0" borderId="0" xfId="0" applyFont="1"/>
    <xf numFmtId="168" fontId="29" fillId="0" borderId="0" xfId="3" applyNumberFormat="1" applyFont="1" applyAlignment="1" applyProtection="1">
      <alignment horizontal="center" vertical="center" wrapText="1"/>
    </xf>
    <xf numFmtId="0" fontId="25" fillId="0" borderId="0" xfId="0" applyFont="1" applyAlignment="1">
      <alignment vertical="top" wrapText="1"/>
    </xf>
    <xf numFmtId="0" fontId="0" fillId="0" borderId="0" xfId="0" applyAlignment="1">
      <alignment vertical="top"/>
    </xf>
    <xf numFmtId="0" fontId="27" fillId="0" borderId="0" xfId="0" applyFont="1" applyAlignment="1">
      <alignment horizontal="center" vertical="center"/>
    </xf>
    <xf numFmtId="0" fontId="31" fillId="3" borderId="30" xfId="2" applyFont="1" applyFill="1" applyBorder="1" applyProtection="1"/>
    <xf numFmtId="0" fontId="24" fillId="3" borderId="31" xfId="0" applyFont="1" applyFill="1" applyBorder="1"/>
    <xf numFmtId="0" fontId="24" fillId="3" borderId="32" xfId="0" applyFont="1" applyFill="1" applyBorder="1"/>
    <xf numFmtId="0" fontId="0" fillId="0" borderId="0" xfId="0" quotePrefix="1"/>
    <xf numFmtId="0" fontId="27" fillId="3" borderId="31" xfId="0" applyFont="1" applyFill="1" applyBorder="1"/>
    <xf numFmtId="0" fontId="27" fillId="3" borderId="32" xfId="0" applyFont="1" applyFill="1" applyBorder="1"/>
    <xf numFmtId="0" fontId="0" fillId="0" borderId="0" xfId="0" applyAlignment="1">
      <alignment vertical="top" wrapText="1"/>
    </xf>
    <xf numFmtId="0" fontId="0" fillId="3" borderId="31" xfId="0" applyFill="1" applyBorder="1"/>
    <xf numFmtId="0" fontId="0" fillId="3" borderId="32" xfId="0" applyFill="1" applyBorder="1"/>
    <xf numFmtId="0" fontId="1" fillId="3" borderId="31" xfId="0" applyFont="1" applyFill="1" applyBorder="1"/>
    <xf numFmtId="0" fontId="1" fillId="3" borderId="32" xfId="0" applyFont="1" applyFill="1" applyBorder="1"/>
    <xf numFmtId="168" fontId="12" fillId="0" borderId="0" xfId="1" applyNumberFormat="1" applyFont="1" applyAlignment="1">
      <alignment vertical="center"/>
    </xf>
    <xf numFmtId="10" fontId="12" fillId="0" borderId="11" xfId="1" applyNumberFormat="1" applyFont="1" applyBorder="1" applyAlignment="1">
      <alignment vertical="center"/>
    </xf>
    <xf numFmtId="10" fontId="12" fillId="11" borderId="13" xfId="1" applyNumberFormat="1" applyFont="1" applyFill="1" applyBorder="1" applyAlignment="1">
      <alignment vertical="center"/>
    </xf>
    <xf numFmtId="10" fontId="12" fillId="0" borderId="13" xfId="1" applyNumberFormat="1" applyFont="1" applyBorder="1" applyAlignment="1">
      <alignment vertical="center"/>
    </xf>
    <xf numFmtId="9" fontId="14" fillId="5" borderId="8" xfId="1" applyNumberFormat="1" applyFont="1" applyFill="1" applyBorder="1" applyAlignment="1">
      <alignment vertical="center"/>
    </xf>
    <xf numFmtId="9" fontId="14" fillId="5" borderId="12" xfId="1" applyNumberFormat="1" applyFont="1" applyFill="1" applyBorder="1" applyAlignment="1">
      <alignment vertical="center"/>
    </xf>
    <xf numFmtId="0" fontId="13" fillId="5" borderId="27" xfId="1" applyFont="1" applyFill="1" applyBorder="1" applyAlignment="1">
      <alignment horizontal="center" vertical="center"/>
    </xf>
    <xf numFmtId="9" fontId="14" fillId="0" borderId="17" xfId="1" applyNumberFormat="1" applyFont="1" applyBorder="1" applyAlignment="1">
      <alignment horizontal="center" vertical="center"/>
    </xf>
    <xf numFmtId="0" fontId="14" fillId="0" borderId="0" xfId="1" applyFont="1" applyAlignment="1">
      <alignment horizontal="center" vertical="center"/>
    </xf>
    <xf numFmtId="0" fontId="1" fillId="0" borderId="0" xfId="0" applyFont="1" applyAlignment="1">
      <alignment horizontal="left" vertical="top" wrapText="1"/>
    </xf>
    <xf numFmtId="0" fontId="3" fillId="0" borderId="0" xfId="0" applyFont="1" applyAlignment="1">
      <alignment horizontal="center" vertical="center" wrapText="1"/>
    </xf>
    <xf numFmtId="0" fontId="1" fillId="2" borderId="0" xfId="0" applyFont="1" applyFill="1" applyAlignment="1">
      <alignment horizontal="left" vertical="center" wrapText="1"/>
    </xf>
    <xf numFmtId="0" fontId="2" fillId="0" borderId="0" xfId="1" applyFont="1" applyAlignment="1">
      <alignment horizontal="center" vertical="center"/>
    </xf>
    <xf numFmtId="0" fontId="13" fillId="0" borderId="17" xfId="1" applyFont="1" applyBorder="1" applyAlignment="1">
      <alignment horizontal="left" vertical="center"/>
    </xf>
    <xf numFmtId="0" fontId="13" fillId="0" borderId="0" xfId="1" applyFont="1" applyAlignment="1">
      <alignment horizontal="left" vertical="center"/>
    </xf>
    <xf numFmtId="44" fontId="14" fillId="0" borderId="17" xfId="1" applyNumberFormat="1" applyFont="1" applyBorder="1" applyAlignment="1">
      <alignment vertical="center"/>
    </xf>
    <xf numFmtId="0" fontId="14" fillId="0" borderId="0" xfId="1" applyFont="1" applyAlignment="1">
      <alignment vertical="center"/>
    </xf>
    <xf numFmtId="0" fontId="14" fillId="9" borderId="0" xfId="1" applyFont="1" applyFill="1" applyAlignment="1">
      <alignment horizontal="center" vertical="center" wrapText="1"/>
    </xf>
    <xf numFmtId="3" fontId="14" fillId="0" borderId="0" xfId="1" applyNumberFormat="1" applyFont="1" applyAlignment="1">
      <alignment horizontal="center" vertical="center"/>
    </xf>
    <xf numFmtId="0" fontId="7" fillId="0" borderId="0" xfId="1" applyFont="1" applyAlignment="1">
      <alignment horizontal="left" vertical="center" wrapText="1"/>
    </xf>
    <xf numFmtId="0" fontId="4" fillId="0" borderId="0" xfId="1" applyAlignment="1">
      <alignment horizontal="center" vertical="center"/>
    </xf>
    <xf numFmtId="10" fontId="14" fillId="0" borderId="0" xfId="1" applyNumberFormat="1" applyFont="1" applyAlignment="1">
      <alignment horizontal="center" vertical="center"/>
    </xf>
    <xf numFmtId="10" fontId="14" fillId="0" borderId="16" xfId="1" applyNumberFormat="1" applyFont="1" applyBorder="1" applyAlignment="1">
      <alignment horizontal="center" vertical="center"/>
    </xf>
    <xf numFmtId="0" fontId="3" fillId="0" borderId="0" xfId="0" applyFont="1" applyAlignment="1">
      <alignment horizontal="right" vertical="center" wrapText="1"/>
    </xf>
    <xf numFmtId="44" fontId="3" fillId="0" borderId="0" xfId="3" applyFont="1" applyAlignment="1">
      <alignment horizontal="center" vertical="center" wrapText="1"/>
    </xf>
    <xf numFmtId="166" fontId="14" fillId="0" borderId="8" xfId="1" applyNumberFormat="1" applyFont="1" applyBorder="1" applyAlignment="1">
      <alignment horizontal="center" vertical="center"/>
    </xf>
    <xf numFmtId="166" fontId="14" fillId="0" borderId="0" xfId="1" applyNumberFormat="1" applyFont="1" applyAlignment="1">
      <alignment horizontal="center" vertical="center"/>
    </xf>
    <xf numFmtId="44" fontId="0" fillId="0" borderId="0" xfId="3" applyFont="1" applyAlignment="1">
      <alignment vertical="center" wrapText="1"/>
    </xf>
    <xf numFmtId="168" fontId="0" fillId="0" borderId="0" xfId="3" applyNumberFormat="1" applyFont="1" applyAlignment="1">
      <alignment vertical="center" wrapText="1"/>
    </xf>
    <xf numFmtId="168" fontId="1" fillId="3" borderId="0" xfId="3" applyNumberFormat="1" applyFont="1" applyFill="1" applyAlignment="1">
      <alignment horizontal="center" vertical="center" wrapText="1"/>
    </xf>
    <xf numFmtId="0" fontId="14" fillId="5" borderId="27" xfId="1" applyFont="1" applyFill="1" applyBorder="1" applyAlignment="1">
      <alignment horizontal="center" vertical="center" wrapText="1"/>
    </xf>
    <xf numFmtId="44" fontId="14" fillId="5" borderId="8" xfId="1" applyNumberFormat="1" applyFont="1" applyFill="1" applyBorder="1" applyAlignment="1">
      <alignment vertical="center" wrapText="1"/>
    </xf>
    <xf numFmtId="9" fontId="14" fillId="5" borderId="8" xfId="1" applyNumberFormat="1" applyFont="1" applyFill="1" applyBorder="1" applyAlignment="1">
      <alignment vertical="center" wrapText="1"/>
    </xf>
    <xf numFmtId="9" fontId="14" fillId="5" borderId="12" xfId="1" applyNumberFormat="1" applyFont="1" applyFill="1" applyBorder="1" applyAlignment="1">
      <alignment vertical="center" wrapText="1"/>
    </xf>
    <xf numFmtId="44" fontId="14" fillId="5" borderId="12" xfId="1" applyNumberFormat="1" applyFont="1" applyFill="1" applyBorder="1" applyAlignment="1">
      <alignment vertical="center" wrapText="1"/>
    </xf>
    <xf numFmtId="168" fontId="13" fillId="5" borderId="8" xfId="1" applyNumberFormat="1" applyFont="1" applyFill="1" applyBorder="1" applyAlignment="1">
      <alignment vertical="center" wrapText="1"/>
    </xf>
    <xf numFmtId="0" fontId="13" fillId="5" borderId="8" xfId="1" applyFont="1" applyFill="1" applyBorder="1" applyAlignment="1">
      <alignment horizontal="center" vertical="center" wrapText="1"/>
    </xf>
    <xf numFmtId="164" fontId="14" fillId="0" borderId="41" xfId="1" applyNumberFormat="1" applyFont="1" applyBorder="1" applyAlignment="1">
      <alignment horizontal="center" vertical="center"/>
    </xf>
    <xf numFmtId="44" fontId="18" fillId="0" borderId="41" xfId="1" applyNumberFormat="1" applyFont="1" applyBorder="1" applyAlignment="1">
      <alignment vertical="center" wrapText="1"/>
    </xf>
    <xf numFmtId="44" fontId="13" fillId="5" borderId="41" xfId="1" applyNumberFormat="1" applyFont="1" applyFill="1" applyBorder="1" applyAlignment="1">
      <alignment vertical="center" wrapText="1"/>
    </xf>
    <xf numFmtId="44" fontId="14" fillId="5" borderId="8" xfId="1" applyNumberFormat="1" applyFont="1" applyFill="1" applyBorder="1" applyAlignment="1">
      <alignment horizontal="center" vertical="center" wrapText="1"/>
    </xf>
    <xf numFmtId="168" fontId="14" fillId="5" borderId="8" xfId="1" applyNumberFormat="1" applyFont="1" applyFill="1" applyBorder="1" applyAlignment="1">
      <alignment vertical="center" wrapText="1"/>
    </xf>
    <xf numFmtId="168" fontId="13" fillId="5" borderId="10" xfId="1" applyNumberFormat="1" applyFont="1" applyFill="1" applyBorder="1" applyAlignment="1">
      <alignment vertical="center" wrapText="1"/>
    </xf>
    <xf numFmtId="44" fontId="14" fillId="5" borderId="8" xfId="3" applyFont="1" applyFill="1" applyBorder="1" applyAlignment="1">
      <alignment vertical="center" wrapText="1"/>
    </xf>
    <xf numFmtId="44" fontId="14" fillId="5" borderId="12" xfId="3" applyFont="1" applyFill="1" applyBorder="1" applyAlignment="1">
      <alignment vertical="center" wrapText="1"/>
    </xf>
    <xf numFmtId="0" fontId="0" fillId="0" borderId="0" xfId="0" applyAlignment="1">
      <alignment wrapText="1"/>
    </xf>
    <xf numFmtId="0" fontId="1" fillId="0" borderId="41" xfId="0" applyFont="1" applyBorder="1" applyAlignment="1">
      <alignment horizontal="center" vertical="center" wrapText="1"/>
    </xf>
    <xf numFmtId="0" fontId="3" fillId="0" borderId="41" xfId="0" applyFont="1" applyBorder="1" applyAlignment="1">
      <alignment horizontal="center" vertical="center" wrapText="1"/>
    </xf>
    <xf numFmtId="10" fontId="0" fillId="0" borderId="41" xfId="4" applyNumberFormat="1" applyFont="1" applyBorder="1" applyAlignment="1">
      <alignment wrapText="1"/>
    </xf>
    <xf numFmtId="168" fontId="0" fillId="0" borderId="41" xfId="0" applyNumberFormat="1" applyBorder="1" applyAlignment="1">
      <alignment wrapText="1"/>
    </xf>
    <xf numFmtId="0" fontId="1" fillId="5" borderId="41" xfId="0" applyFont="1" applyFill="1" applyBorder="1" applyAlignment="1">
      <alignment horizontal="center" vertical="center" wrapText="1"/>
    </xf>
    <xf numFmtId="44" fontId="1" fillId="5" borderId="41" xfId="3" applyFont="1" applyFill="1" applyBorder="1" applyAlignment="1">
      <alignment horizontal="center" vertical="center" wrapText="1"/>
    </xf>
    <xf numFmtId="0" fontId="0" fillId="0" borderId="41" xfId="0" applyBorder="1" applyAlignment="1">
      <alignment wrapText="1"/>
    </xf>
    <xf numFmtId="10" fontId="0" fillId="0" borderId="41" xfId="4" applyNumberFormat="1" applyFont="1" applyFill="1" applyBorder="1" applyAlignment="1">
      <alignment wrapText="1"/>
    </xf>
    <xf numFmtId="9" fontId="0" fillId="0" borderId="41" xfId="4" applyFont="1" applyFill="1" applyBorder="1" applyAlignment="1">
      <alignment wrapText="1"/>
    </xf>
    <xf numFmtId="0" fontId="0" fillId="11" borderId="41" xfId="0" applyFill="1" applyBorder="1" applyAlignment="1" applyProtection="1">
      <alignment wrapText="1"/>
      <protection locked="0"/>
    </xf>
    <xf numFmtId="44" fontId="0" fillId="11" borderId="41" xfId="3" applyFont="1" applyFill="1" applyBorder="1" applyAlignment="1" applyProtection="1">
      <alignment wrapText="1"/>
      <protection locked="0"/>
    </xf>
    <xf numFmtId="10" fontId="0" fillId="11" borderId="41" xfId="4" applyNumberFormat="1" applyFont="1" applyFill="1" applyBorder="1" applyAlignment="1" applyProtection="1">
      <alignment wrapText="1"/>
      <protection locked="0"/>
    </xf>
    <xf numFmtId="9" fontId="0" fillId="11" borderId="41" xfId="4" applyFont="1" applyFill="1" applyBorder="1" applyAlignment="1" applyProtection="1">
      <alignment wrapText="1"/>
      <protection locked="0"/>
    </xf>
    <xf numFmtId="0" fontId="12" fillId="0" borderId="0" xfId="1" applyFont="1" applyAlignment="1">
      <alignment horizontal="center" vertical="center"/>
    </xf>
    <xf numFmtId="166" fontId="12" fillId="0" borderId="0" xfId="1" applyNumberFormat="1" applyFont="1" applyAlignment="1">
      <alignment vertical="center"/>
    </xf>
    <xf numFmtId="166" fontId="39" fillId="0" borderId="0" xfId="1" applyNumberFormat="1" applyFont="1" applyAlignment="1">
      <alignment vertical="center"/>
    </xf>
    <xf numFmtId="168" fontId="12" fillId="0" borderId="8" xfId="1" applyNumberFormat="1" applyFont="1" applyBorder="1" applyAlignment="1">
      <alignment vertical="center" wrapText="1"/>
    </xf>
    <xf numFmtId="44" fontId="18" fillId="0" borderId="12" xfId="1" applyNumberFormat="1" applyFont="1" applyBorder="1" applyAlignment="1">
      <alignment vertical="center" wrapText="1"/>
    </xf>
    <xf numFmtId="0" fontId="18" fillId="0" borderId="27" xfId="1" applyFont="1" applyBorder="1" applyAlignment="1">
      <alignment horizontal="left" vertical="center"/>
    </xf>
    <xf numFmtId="10" fontId="18" fillId="0" borderId="9" xfId="1" applyNumberFormat="1" applyFont="1" applyBorder="1" applyAlignment="1">
      <alignment vertical="center"/>
    </xf>
    <xf numFmtId="9" fontId="18" fillId="0" borderId="9" xfId="1" applyNumberFormat="1" applyFont="1" applyBorder="1" applyAlignment="1">
      <alignment vertical="center"/>
    </xf>
    <xf numFmtId="168" fontId="18" fillId="0" borderId="15" xfId="1" applyNumberFormat="1" applyFont="1" applyBorder="1" applyAlignment="1">
      <alignment vertical="center"/>
    </xf>
    <xf numFmtId="168" fontId="18" fillId="0" borderId="9" xfId="1" applyNumberFormat="1" applyFont="1" applyBorder="1" applyAlignment="1">
      <alignment vertical="center"/>
    </xf>
    <xf numFmtId="168" fontId="12" fillId="0" borderId="41" xfId="1" applyNumberFormat="1" applyFont="1" applyBorder="1" applyAlignment="1">
      <alignment vertical="center" wrapText="1"/>
    </xf>
    <xf numFmtId="168" fontId="12" fillId="0" borderId="14" xfId="1" applyNumberFormat="1" applyFont="1" applyBorder="1" applyAlignment="1">
      <alignment vertical="center" wrapText="1"/>
    </xf>
    <xf numFmtId="10" fontId="18" fillId="0" borderId="8" xfId="1" applyNumberFormat="1" applyFont="1" applyBorder="1" applyAlignment="1">
      <alignment vertical="center" wrapText="1"/>
    </xf>
    <xf numFmtId="44" fontId="18" fillId="0" borderId="12" xfId="3" applyFont="1" applyFill="1" applyBorder="1" applyAlignment="1">
      <alignment vertical="center" wrapText="1"/>
    </xf>
    <xf numFmtId="44" fontId="13" fillId="5" borderId="8" xfId="1" applyNumberFormat="1" applyFont="1" applyFill="1" applyBorder="1" applyAlignment="1">
      <alignment horizontal="center" vertical="center" wrapText="1"/>
    </xf>
    <xf numFmtId="166" fontId="18" fillId="0" borderId="0" xfId="1" applyNumberFormat="1" applyFont="1" applyAlignment="1">
      <alignment vertical="center"/>
    </xf>
    <xf numFmtId="0" fontId="40" fillId="0" borderId="0" xfId="1" applyFont="1" applyAlignment="1">
      <alignment vertical="center"/>
    </xf>
    <xf numFmtId="164" fontId="12" fillId="0" borderId="0" xfId="1" applyNumberFormat="1" applyFont="1" applyAlignment="1">
      <alignment vertical="center"/>
    </xf>
    <xf numFmtId="0" fontId="14" fillId="0" borderId="28" xfId="1" applyFont="1" applyBorder="1" applyAlignment="1">
      <alignment vertical="center"/>
    </xf>
    <xf numFmtId="168" fontId="18" fillId="0" borderId="10" xfId="1" applyNumberFormat="1" applyFont="1" applyBorder="1" applyAlignment="1">
      <alignment horizontal="right" vertical="center"/>
    </xf>
    <xf numFmtId="0" fontId="14" fillId="0" borderId="9" xfId="1" applyFont="1" applyBorder="1" applyAlignment="1">
      <alignment vertical="center"/>
    </xf>
    <xf numFmtId="44" fontId="18" fillId="0" borderId="10" xfId="3" applyFont="1" applyBorder="1" applyAlignment="1">
      <alignment horizontal="right" vertical="center"/>
    </xf>
    <xf numFmtId="44" fontId="18" fillId="0" borderId="8" xfId="3" applyFont="1" applyBorder="1" applyAlignment="1">
      <alignment horizontal="right" vertical="center"/>
    </xf>
    <xf numFmtId="0" fontId="14" fillId="5" borderId="9" xfId="1" applyFont="1" applyFill="1" applyBorder="1" applyAlignment="1">
      <alignment horizontal="center" vertical="center"/>
    </xf>
    <xf numFmtId="168" fontId="14" fillId="5" borderId="8" xfId="1" applyNumberFormat="1" applyFont="1" applyFill="1" applyBorder="1" applyAlignment="1">
      <alignment horizontal="right" vertical="center"/>
    </xf>
    <xf numFmtId="0" fontId="13" fillId="5" borderId="8" xfId="1" applyFont="1" applyFill="1" applyBorder="1" applyAlignment="1">
      <alignment vertical="center"/>
    </xf>
    <xf numFmtId="0" fontId="41" fillId="5" borderId="0" xfId="0" quotePrefix="1" applyFont="1" applyFill="1"/>
    <xf numFmtId="0" fontId="12" fillId="8" borderId="8" xfId="1" applyFont="1" applyFill="1" applyBorder="1" applyAlignment="1">
      <alignment vertical="center"/>
    </xf>
    <xf numFmtId="164" fontId="12" fillId="0" borderId="8" xfId="1" applyNumberFormat="1" applyFont="1" applyBorder="1" applyAlignment="1">
      <alignment vertical="center"/>
    </xf>
    <xf numFmtId="44" fontId="1" fillId="0" borderId="0" xfId="3" applyFont="1" applyFill="1" applyBorder="1" applyAlignment="1">
      <alignment horizontal="center" vertical="center" wrapText="1"/>
    </xf>
    <xf numFmtId="44" fontId="0" fillId="11" borderId="41" xfId="3" applyFont="1" applyFill="1" applyBorder="1" applyAlignment="1" applyProtection="1">
      <alignment vertical="center" wrapText="1"/>
      <protection locked="0"/>
    </xf>
    <xf numFmtId="10" fontId="0" fillId="0" borderId="41" xfId="4" applyNumberFormat="1" applyFont="1" applyBorder="1" applyAlignment="1">
      <alignment vertical="center" wrapText="1"/>
    </xf>
    <xf numFmtId="9" fontId="0" fillId="11" borderId="41" xfId="4" applyFont="1" applyFill="1" applyBorder="1" applyAlignment="1" applyProtection="1">
      <alignment vertical="center" wrapText="1"/>
      <protection locked="0"/>
    </xf>
    <xf numFmtId="168" fontId="0" fillId="0" borderId="41" xfId="0" applyNumberFormat="1" applyBorder="1" applyAlignment="1">
      <alignment vertical="center" wrapText="1"/>
    </xf>
    <xf numFmtId="0" fontId="0" fillId="11" borderId="41" xfId="0" applyFill="1" applyBorder="1" applyAlignment="1" applyProtection="1">
      <alignment vertical="center" wrapText="1"/>
      <protection locked="0"/>
    </xf>
    <xf numFmtId="0" fontId="13" fillId="11" borderId="8" xfId="1" applyFont="1" applyFill="1" applyBorder="1" applyAlignment="1" applyProtection="1">
      <alignment vertical="center"/>
      <protection locked="0"/>
    </xf>
    <xf numFmtId="0" fontId="18" fillId="11" borderId="29" xfId="1" applyFont="1" applyFill="1" applyBorder="1" applyAlignment="1" applyProtection="1">
      <alignment horizontal="left" vertical="center" wrapText="1"/>
      <protection locked="0"/>
    </xf>
    <xf numFmtId="168" fontId="12" fillId="11" borderId="8" xfId="1" applyNumberFormat="1" applyFont="1" applyFill="1" applyBorder="1" applyAlignment="1" applyProtection="1">
      <alignment vertical="center" wrapText="1"/>
      <protection locked="0"/>
    </xf>
    <xf numFmtId="10" fontId="18" fillId="11" borderId="8" xfId="1" applyNumberFormat="1" applyFont="1" applyFill="1" applyBorder="1" applyAlignment="1" applyProtection="1">
      <alignment vertical="center" wrapText="1"/>
      <protection locked="0"/>
    </xf>
    <xf numFmtId="9" fontId="18" fillId="11" borderId="12" xfId="1" applyNumberFormat="1" applyFont="1" applyFill="1" applyBorder="1" applyAlignment="1" applyProtection="1">
      <alignment vertical="center" wrapText="1"/>
      <protection locked="0"/>
    </xf>
    <xf numFmtId="0" fontId="18" fillId="11" borderId="27" xfId="1" applyFont="1" applyFill="1" applyBorder="1" applyAlignment="1" applyProtection="1">
      <alignment horizontal="left" vertical="center" wrapText="1"/>
      <protection locked="0"/>
    </xf>
    <xf numFmtId="168" fontId="18" fillId="11" borderId="8" xfId="1" applyNumberFormat="1" applyFont="1" applyFill="1" applyBorder="1" applyAlignment="1" applyProtection="1">
      <alignment horizontal="right" vertical="center" wrapText="1"/>
      <protection locked="0"/>
    </xf>
    <xf numFmtId="164" fontId="18" fillId="11" borderId="27" xfId="1" applyNumberFormat="1" applyFont="1" applyFill="1" applyBorder="1" applyAlignment="1" applyProtection="1">
      <alignment horizontal="left" vertical="center" wrapText="1"/>
      <protection locked="0"/>
    </xf>
    <xf numFmtId="168" fontId="18" fillId="11" borderId="8" xfId="1" applyNumberFormat="1" applyFont="1" applyFill="1" applyBorder="1" applyAlignment="1" applyProtection="1">
      <alignment vertical="center" wrapText="1"/>
      <protection locked="0"/>
    </xf>
    <xf numFmtId="44" fontId="18" fillId="11" borderId="8" xfId="3" applyFont="1" applyFill="1" applyBorder="1" applyAlignment="1" applyProtection="1">
      <alignment vertical="center"/>
      <protection locked="0"/>
    </xf>
    <xf numFmtId="0" fontId="12" fillId="11" borderId="41" xfId="1" applyFont="1" applyFill="1" applyBorder="1" applyAlignment="1" applyProtection="1">
      <alignment horizontal="left" vertical="center" wrapText="1"/>
      <protection locked="0"/>
    </xf>
    <xf numFmtId="44" fontId="18" fillId="11" borderId="41" xfId="1" applyNumberFormat="1" applyFont="1" applyFill="1" applyBorder="1" applyAlignment="1" applyProtection="1">
      <alignment vertical="center" wrapText="1"/>
      <protection locked="0"/>
    </xf>
    <xf numFmtId="9" fontId="18" fillId="11" borderId="41" xfId="1" applyNumberFormat="1" applyFont="1" applyFill="1" applyBorder="1" applyAlignment="1" applyProtection="1">
      <alignment vertical="center" wrapText="1"/>
      <protection locked="0"/>
    </xf>
    <xf numFmtId="168" fontId="18" fillId="11" borderId="41" xfId="1" applyNumberFormat="1" applyFont="1" applyFill="1" applyBorder="1" applyAlignment="1" applyProtection="1">
      <alignment vertical="center" wrapText="1"/>
      <protection locked="0"/>
    </xf>
    <xf numFmtId="10" fontId="18" fillId="11" borderId="41" xfId="1" applyNumberFormat="1" applyFont="1" applyFill="1" applyBorder="1" applyAlignment="1" applyProtection="1">
      <alignment vertical="center" wrapText="1"/>
      <protection locked="0"/>
    </xf>
    <xf numFmtId="9" fontId="12" fillId="11" borderId="41" xfId="1" applyNumberFormat="1" applyFont="1" applyFill="1" applyBorder="1" applyAlignment="1" applyProtection="1">
      <alignment vertical="center" wrapText="1"/>
      <protection locked="0"/>
    </xf>
    <xf numFmtId="0" fontId="12" fillId="11" borderId="29" xfId="1" applyFont="1" applyFill="1" applyBorder="1" applyAlignment="1" applyProtection="1">
      <alignment horizontal="left" vertical="center" wrapText="1"/>
      <protection locked="0"/>
    </xf>
    <xf numFmtId="44" fontId="18" fillId="11" borderId="9" xfId="1" applyNumberFormat="1" applyFont="1" applyFill="1" applyBorder="1" applyAlignment="1" applyProtection="1">
      <alignment vertical="center" wrapText="1"/>
      <protection locked="0"/>
    </xf>
    <xf numFmtId="9" fontId="18" fillId="11" borderId="9" xfId="1" applyNumberFormat="1" applyFont="1" applyFill="1" applyBorder="1" applyAlignment="1" applyProtection="1">
      <alignment vertical="center" wrapText="1"/>
      <protection locked="0"/>
    </xf>
    <xf numFmtId="168" fontId="18" fillId="11" borderId="15" xfId="1" applyNumberFormat="1" applyFont="1" applyFill="1" applyBorder="1" applyAlignment="1" applyProtection="1">
      <alignment vertical="center" wrapText="1"/>
      <protection locked="0"/>
    </xf>
    <xf numFmtId="10" fontId="18" fillId="11" borderId="15" xfId="1" applyNumberFormat="1" applyFont="1" applyFill="1" applyBorder="1" applyAlignment="1" applyProtection="1">
      <alignment vertical="center" wrapText="1"/>
      <protection locked="0"/>
    </xf>
    <xf numFmtId="9" fontId="12" fillId="11" borderId="9" xfId="1" applyNumberFormat="1" applyFont="1" applyFill="1" applyBorder="1" applyAlignment="1" applyProtection="1">
      <alignment vertical="center" wrapText="1"/>
      <protection locked="0"/>
    </xf>
    <xf numFmtId="44" fontId="18" fillId="11" borderId="8" xfId="1" applyNumberFormat="1" applyFont="1" applyFill="1" applyBorder="1" applyAlignment="1" applyProtection="1">
      <alignment vertical="center" wrapText="1"/>
      <protection locked="0"/>
    </xf>
    <xf numFmtId="9" fontId="18" fillId="11" borderId="8" xfId="1" applyNumberFormat="1" applyFont="1" applyFill="1" applyBorder="1" applyAlignment="1" applyProtection="1">
      <alignment vertical="center" wrapText="1"/>
      <protection locked="0"/>
    </xf>
    <xf numFmtId="168" fontId="18" fillId="11" borderId="12" xfId="1" applyNumberFormat="1" applyFont="1" applyFill="1" applyBorder="1" applyAlignment="1" applyProtection="1">
      <alignment vertical="center" wrapText="1"/>
      <protection locked="0"/>
    </xf>
    <xf numFmtId="10" fontId="18" fillId="11" borderId="12" xfId="1" applyNumberFormat="1" applyFont="1" applyFill="1" applyBorder="1" applyAlignment="1" applyProtection="1">
      <alignment vertical="center" wrapText="1"/>
      <protection locked="0"/>
    </xf>
    <xf numFmtId="9" fontId="12" fillId="11" borderId="8" xfId="1" applyNumberFormat="1" applyFont="1" applyFill="1" applyBorder="1" applyAlignment="1" applyProtection="1">
      <alignment vertical="center" wrapText="1"/>
      <protection locked="0"/>
    </xf>
    <xf numFmtId="9" fontId="18" fillId="11" borderId="28" xfId="1" applyNumberFormat="1" applyFont="1" applyFill="1" applyBorder="1" applyAlignment="1" applyProtection="1">
      <alignment vertical="center" wrapText="1"/>
      <protection locked="0"/>
    </xf>
    <xf numFmtId="168" fontId="18" fillId="11" borderId="18" xfId="1" applyNumberFormat="1" applyFont="1" applyFill="1" applyBorder="1" applyAlignment="1" applyProtection="1">
      <alignment vertical="center" wrapText="1"/>
      <protection locked="0"/>
    </xf>
    <xf numFmtId="0" fontId="12" fillId="11" borderId="8" xfId="1" applyFont="1" applyFill="1" applyBorder="1" applyAlignment="1" applyProtection="1">
      <alignment vertical="center" wrapText="1"/>
      <protection locked="0"/>
    </xf>
    <xf numFmtId="9" fontId="18" fillId="11" borderId="12" xfId="4" applyFont="1" applyFill="1" applyBorder="1" applyAlignment="1" applyProtection="1">
      <alignment vertical="center" wrapText="1"/>
      <protection locked="0"/>
    </xf>
    <xf numFmtId="44" fontId="18" fillId="0" borderId="12" xfId="3" applyFont="1" applyFill="1" applyBorder="1" applyAlignment="1" applyProtection="1">
      <alignment vertical="center" wrapText="1"/>
    </xf>
    <xf numFmtId="44" fontId="14" fillId="5" borderId="12" xfId="3" applyFont="1" applyFill="1" applyBorder="1" applyAlignment="1" applyProtection="1">
      <alignment vertical="center" wrapText="1"/>
    </xf>
    <xf numFmtId="0" fontId="18" fillId="11" borderId="8" xfId="1" applyFont="1" applyFill="1" applyBorder="1" applyAlignment="1" applyProtection="1">
      <alignment vertical="center"/>
      <protection locked="0"/>
    </xf>
    <xf numFmtId="168" fontId="18" fillId="11" borderId="8" xfId="1" applyNumberFormat="1" applyFont="1" applyFill="1" applyBorder="1" applyAlignment="1" applyProtection="1">
      <alignment horizontal="center" vertical="center"/>
      <protection locked="0"/>
    </xf>
    <xf numFmtId="168" fontId="2" fillId="11" borderId="0" xfId="1" applyNumberFormat="1" applyFont="1" applyFill="1" applyAlignment="1" applyProtection="1">
      <alignment vertical="center"/>
      <protection locked="0"/>
    </xf>
    <xf numFmtId="0" fontId="12" fillId="11" borderId="8" xfId="1" applyFont="1" applyFill="1" applyBorder="1" applyAlignment="1" applyProtection="1">
      <alignment vertical="center"/>
      <protection locked="0"/>
    </xf>
    <xf numFmtId="0" fontId="12" fillId="11" borderId="28" xfId="1" applyFont="1" applyFill="1" applyBorder="1" applyAlignment="1" applyProtection="1">
      <alignment vertical="center"/>
      <protection locked="0"/>
    </xf>
    <xf numFmtId="0" fontId="18" fillId="0" borderId="29" xfId="1" applyFont="1" applyBorder="1" applyAlignment="1">
      <alignment horizontal="left" vertical="center" wrapText="1"/>
    </xf>
    <xf numFmtId="9" fontId="18" fillId="0" borderId="12" xfId="1" applyNumberFormat="1" applyFont="1" applyBorder="1" applyAlignment="1">
      <alignment vertical="center" wrapText="1"/>
    </xf>
    <xf numFmtId="168" fontId="18" fillId="0" borderId="8" xfId="1" applyNumberFormat="1" applyFont="1" applyBorder="1" applyAlignment="1">
      <alignment vertical="center"/>
    </xf>
    <xf numFmtId="0" fontId="12" fillId="0" borderId="50" xfId="1" applyFont="1" applyBorder="1" applyAlignment="1">
      <alignment horizontal="left" vertical="center" wrapText="1"/>
    </xf>
    <xf numFmtId="168" fontId="18" fillId="0" borderId="41" xfId="1" applyNumberFormat="1" applyFont="1" applyBorder="1" applyAlignment="1">
      <alignment vertical="center" wrapText="1"/>
    </xf>
    <xf numFmtId="10" fontId="18" fillId="0" borderId="41" xfId="1" applyNumberFormat="1" applyFont="1" applyBorder="1" applyAlignment="1">
      <alignment vertical="center" wrapText="1"/>
    </xf>
    <xf numFmtId="9" fontId="12" fillId="0" borderId="41" xfId="1" applyNumberFormat="1" applyFont="1" applyBorder="1" applyAlignment="1">
      <alignment vertical="center" wrapText="1"/>
    </xf>
    <xf numFmtId="0" fontId="0" fillId="3" borderId="40" xfId="0" applyFill="1" applyBorder="1" applyProtection="1">
      <protection locked="0"/>
    </xf>
    <xf numFmtId="10" fontId="0" fillId="11" borderId="41" xfId="4" applyNumberFormat="1" applyFont="1" applyFill="1" applyBorder="1" applyAlignment="1" applyProtection="1">
      <alignment vertical="center" wrapText="1"/>
      <protection locked="0"/>
    </xf>
    <xf numFmtId="0" fontId="0" fillId="11" borderId="0" xfId="0" applyFill="1" applyAlignment="1" applyProtection="1">
      <alignment vertical="center" wrapText="1"/>
      <protection locked="0"/>
    </xf>
    <xf numFmtId="0" fontId="21" fillId="11" borderId="0" xfId="0" applyFont="1" applyFill="1" applyAlignment="1" applyProtection="1">
      <alignment vertical="center" wrapText="1"/>
      <protection locked="0"/>
    </xf>
    <xf numFmtId="0" fontId="0" fillId="0" borderId="35" xfId="0" applyBorder="1"/>
    <xf numFmtId="0" fontId="0" fillId="0" borderId="36" xfId="0" applyBorder="1"/>
    <xf numFmtId="0" fontId="0" fillId="0" borderId="37" xfId="0" applyBorder="1"/>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3" xfId="0" applyFont="1" applyBorder="1" applyAlignment="1">
      <alignment horizontal="center" vertical="center" wrapText="1"/>
    </xf>
    <xf numFmtId="0" fontId="2"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33" xfId="0" applyBorder="1" applyAlignment="1">
      <alignment horizontal="left" vertical="center" wrapText="1"/>
    </xf>
    <xf numFmtId="0" fontId="30"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31" fillId="3" borderId="30" xfId="2" applyFont="1" applyFill="1" applyBorder="1" applyAlignment="1" applyProtection="1">
      <alignment horizontal="left"/>
    </xf>
    <xf numFmtId="0" fontId="31" fillId="3" borderId="31" xfId="2" applyFont="1" applyFill="1" applyBorder="1" applyAlignment="1" applyProtection="1">
      <alignment horizontal="left"/>
    </xf>
    <xf numFmtId="0" fontId="31" fillId="3" borderId="32" xfId="2" applyFont="1" applyFill="1" applyBorder="1" applyAlignment="1" applyProtection="1">
      <alignment horizontal="left"/>
    </xf>
    <xf numFmtId="0" fontId="31" fillId="3" borderId="30" xfId="2" applyFont="1" applyFill="1" applyBorder="1" applyAlignment="1" applyProtection="1">
      <alignment horizontal="left" vertical="top" wrapText="1"/>
    </xf>
    <xf numFmtId="0" fontId="31" fillId="3" borderId="31" xfId="2" applyFont="1" applyFill="1" applyBorder="1" applyAlignment="1" applyProtection="1">
      <alignment horizontal="left" vertical="top" wrapText="1"/>
    </xf>
    <xf numFmtId="0" fontId="31" fillId="3" borderId="32" xfId="2" applyFont="1" applyFill="1" applyBorder="1" applyAlignment="1" applyProtection="1">
      <alignment horizontal="left" vertical="top" wrapText="1"/>
    </xf>
    <xf numFmtId="0" fontId="3" fillId="0" borderId="0" xfId="0" applyFont="1" applyAlignment="1">
      <alignment horizontal="center" vertical="center" wrapText="1"/>
    </xf>
    <xf numFmtId="0" fontId="1" fillId="2" borderId="0" xfId="0" applyFont="1" applyFill="1" applyAlignment="1">
      <alignment horizontal="left" vertical="center" wrapText="1"/>
    </xf>
    <xf numFmtId="0" fontId="32" fillId="4" borderId="38" xfId="0" applyFont="1" applyFill="1" applyBorder="1" applyAlignment="1">
      <alignment horizontal="left" vertical="center" wrapText="1"/>
    </xf>
    <xf numFmtId="0" fontId="27" fillId="4" borderId="20" xfId="0" applyFont="1" applyFill="1" applyBorder="1" applyAlignment="1">
      <alignment horizontal="left" vertical="center" wrapText="1"/>
    </xf>
    <xf numFmtId="0" fontId="22" fillId="5" borderId="0" xfId="0" applyFont="1" applyFill="1" applyAlignment="1">
      <alignment horizontal="center" vertical="center" wrapText="1"/>
    </xf>
    <xf numFmtId="0" fontId="36" fillId="2" borderId="0" xfId="0" applyFont="1" applyFill="1" applyAlignment="1">
      <alignment horizontal="left" vertical="center" wrapText="1"/>
    </xf>
    <xf numFmtId="0" fontId="23" fillId="2" borderId="0" xfId="0" applyFont="1" applyFill="1" applyAlignment="1">
      <alignment horizontal="left" vertical="center" wrapText="1"/>
    </xf>
    <xf numFmtId="0" fontId="9" fillId="9" borderId="12" xfId="1" applyFont="1" applyFill="1" applyBorder="1" applyAlignment="1">
      <alignment horizontal="center" vertical="center"/>
    </xf>
    <xf numFmtId="0" fontId="7" fillId="9" borderId="11" xfId="1" applyFont="1" applyFill="1" applyBorder="1" applyAlignment="1">
      <alignment horizontal="center" vertical="center"/>
    </xf>
    <xf numFmtId="0" fontId="7" fillId="9" borderId="10" xfId="1" applyFont="1" applyFill="1" applyBorder="1" applyAlignment="1">
      <alignment horizontal="center" vertical="center"/>
    </xf>
    <xf numFmtId="0" fontId="9" fillId="5" borderId="0" xfId="1" applyFont="1" applyFill="1" applyAlignment="1">
      <alignment horizontal="center" vertical="center"/>
    </xf>
    <xf numFmtId="0" fontId="2" fillId="0" borderId="0" xfId="1" applyFont="1" applyAlignment="1">
      <alignment horizontal="center" vertical="center"/>
    </xf>
    <xf numFmtId="0" fontId="13" fillId="4" borderId="38" xfId="1" applyFont="1" applyFill="1" applyBorder="1" applyAlignment="1">
      <alignment horizontal="left" vertical="center" wrapText="1"/>
    </xf>
    <xf numFmtId="0" fontId="13" fillId="4" borderId="39" xfId="1" applyFont="1" applyFill="1" applyBorder="1" applyAlignment="1">
      <alignment horizontal="left" vertical="center" wrapText="1"/>
    </xf>
    <xf numFmtId="0" fontId="13" fillId="4" borderId="20" xfId="1" applyFont="1" applyFill="1" applyBorder="1" applyAlignment="1">
      <alignment horizontal="left" vertical="center" wrapText="1"/>
    </xf>
    <xf numFmtId="0" fontId="4" fillId="0" borderId="0" xfId="1" applyAlignment="1">
      <alignment horizontal="center" vertical="center"/>
    </xf>
    <xf numFmtId="0" fontId="17" fillId="9" borderId="18" xfId="1" applyFont="1" applyFill="1" applyBorder="1" applyAlignment="1">
      <alignment horizontal="center" vertical="center"/>
    </xf>
    <xf numFmtId="0" fontId="17" fillId="9" borderId="25" xfId="1" applyFont="1" applyFill="1" applyBorder="1" applyAlignment="1">
      <alignment horizontal="center" vertical="center"/>
    </xf>
    <xf numFmtId="0" fontId="17" fillId="9" borderId="24" xfId="1" applyFont="1" applyFill="1" applyBorder="1" applyAlignment="1">
      <alignment horizontal="center" vertical="center"/>
    </xf>
    <xf numFmtId="0" fontId="13" fillId="0" borderId="17" xfId="1" applyFont="1" applyBorder="1" applyAlignment="1">
      <alignment horizontal="left" vertical="center"/>
    </xf>
    <xf numFmtId="0" fontId="13" fillId="0" borderId="0" xfId="1" applyFont="1" applyAlignment="1">
      <alignment horizontal="left" vertical="center"/>
    </xf>
    <xf numFmtId="0" fontId="14" fillId="9" borderId="17" xfId="1" applyFont="1" applyFill="1" applyBorder="1" applyAlignment="1">
      <alignment horizontal="center" vertical="center" wrapText="1"/>
    </xf>
    <xf numFmtId="0" fontId="14" fillId="9" borderId="0" xfId="1" applyFont="1" applyFill="1" applyAlignment="1">
      <alignment horizontal="center" vertical="center" wrapText="1"/>
    </xf>
    <xf numFmtId="0" fontId="13" fillId="0" borderId="17" xfId="1" applyFont="1" applyBorder="1" applyAlignment="1">
      <alignment horizontal="left" vertical="center" wrapText="1"/>
    </xf>
    <xf numFmtId="0" fontId="13" fillId="0" borderId="0" xfId="1" applyFont="1" applyAlignment="1">
      <alignment horizontal="left" vertical="center" wrapText="1"/>
    </xf>
    <xf numFmtId="0" fontId="7" fillId="0" borderId="0" xfId="1" applyFont="1" applyAlignment="1">
      <alignment horizontal="left" vertical="center" wrapText="1"/>
    </xf>
    <xf numFmtId="0" fontId="13" fillId="4" borderId="30" xfId="1" applyFont="1" applyFill="1" applyBorder="1" applyAlignment="1">
      <alignment horizontal="left" vertical="center" wrapText="1"/>
    </xf>
    <xf numFmtId="0" fontId="14" fillId="4" borderId="31" xfId="1" applyFont="1" applyFill="1" applyBorder="1" applyAlignment="1">
      <alignment horizontal="left" vertical="center" wrapText="1"/>
    </xf>
    <xf numFmtId="0" fontId="14" fillId="4" borderId="32" xfId="1" applyFont="1" applyFill="1" applyBorder="1" applyAlignment="1">
      <alignment horizontal="left" vertical="center" wrapText="1"/>
    </xf>
    <xf numFmtId="0" fontId="13" fillId="0" borderId="16" xfId="1" applyFont="1" applyBorder="1" applyAlignment="1">
      <alignment horizontal="left" vertical="center"/>
    </xf>
    <xf numFmtId="44" fontId="14" fillId="0" borderId="21" xfId="1" applyNumberFormat="1" applyFont="1" applyBorder="1" applyAlignment="1">
      <alignment horizontal="center" vertical="center"/>
    </xf>
    <xf numFmtId="44" fontId="14" fillId="0" borderId="20" xfId="1" applyNumberFormat="1" applyFont="1" applyBorder="1" applyAlignment="1">
      <alignment horizontal="center" vertical="center"/>
    </xf>
    <xf numFmtId="44" fontId="14" fillId="0" borderId="17" xfId="1" applyNumberFormat="1" applyFont="1" applyBorder="1" applyAlignment="1">
      <alignment vertical="center"/>
    </xf>
    <xf numFmtId="0" fontId="14" fillId="0" borderId="0" xfId="1" applyFont="1" applyAlignment="1">
      <alignment vertical="center"/>
    </xf>
    <xf numFmtId="9" fontId="14" fillId="0" borderId="17" xfId="1" applyNumberFormat="1" applyFont="1" applyBorder="1" applyAlignment="1">
      <alignment horizontal="left" vertical="center" wrapText="1"/>
    </xf>
    <xf numFmtId="9" fontId="14" fillId="0" borderId="0" xfId="1" applyNumberFormat="1" applyFont="1" applyAlignment="1">
      <alignment horizontal="left" vertical="center" wrapText="1"/>
    </xf>
    <xf numFmtId="3" fontId="14" fillId="0" borderId="17" xfId="1" applyNumberFormat="1" applyFont="1" applyBorder="1" applyAlignment="1">
      <alignment horizontal="center" vertical="center"/>
    </xf>
    <xf numFmtId="3" fontId="14" fillId="0" borderId="0" xfId="1" applyNumberFormat="1" applyFont="1" applyAlignment="1">
      <alignment horizontal="center" vertical="center"/>
    </xf>
    <xf numFmtId="0" fontId="14" fillId="9" borderId="23" xfId="1" applyFont="1" applyFill="1" applyBorder="1" applyAlignment="1">
      <alignment horizontal="center" vertical="center" wrapText="1"/>
    </xf>
    <xf numFmtId="0" fontId="14" fillId="9" borderId="22" xfId="1" applyFont="1" applyFill="1" applyBorder="1" applyAlignment="1">
      <alignment horizontal="center" vertical="center" wrapText="1"/>
    </xf>
    <xf numFmtId="10" fontId="14" fillId="0" borderId="17" xfId="1" applyNumberFormat="1" applyFont="1" applyBorder="1" applyAlignment="1">
      <alignment horizontal="center" vertical="center"/>
    </xf>
    <xf numFmtId="10" fontId="14" fillId="0" borderId="0" xfId="1" applyNumberFormat="1" applyFont="1" applyAlignment="1">
      <alignment horizontal="center" vertical="center"/>
    </xf>
    <xf numFmtId="0" fontId="13" fillId="4" borderId="1" xfId="1" applyFont="1" applyFill="1" applyBorder="1" applyAlignment="1">
      <alignment horizontal="lef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7" xfId="1" applyFont="1" applyFill="1" applyBorder="1" applyAlignment="1">
      <alignment horizontal="left" vertical="center" wrapText="1"/>
    </xf>
    <xf numFmtId="0" fontId="13" fillId="4" borderId="33" xfId="1" applyFont="1" applyFill="1" applyBorder="1" applyAlignment="1">
      <alignment horizontal="left" vertical="center" wrapText="1"/>
    </xf>
    <xf numFmtId="0" fontId="37" fillId="5" borderId="0" xfId="0" applyFont="1" applyFill="1" applyAlignment="1">
      <alignment horizontal="center" vertical="center" wrapText="1"/>
    </xf>
    <xf numFmtId="0" fontId="1" fillId="5" borderId="0" xfId="0" applyFont="1" applyFill="1" applyAlignment="1">
      <alignment horizontal="center" vertical="center" wrapText="1"/>
    </xf>
    <xf numFmtId="0" fontId="38" fillId="5" borderId="0" xfId="0" applyFont="1" applyFill="1" applyAlignment="1">
      <alignment horizontal="center" vertical="center" wrapText="1"/>
    </xf>
    <xf numFmtId="0" fontId="0" fillId="0" borderId="0" xfId="0" applyAlignment="1">
      <alignment horizontal="center" vertical="center" wrapText="1"/>
    </xf>
    <xf numFmtId="0" fontId="23" fillId="4" borderId="47" xfId="0" applyFont="1" applyFill="1" applyBorder="1" applyAlignment="1">
      <alignment horizontal="left" vertical="center" wrapText="1"/>
    </xf>
    <xf numFmtId="0" fontId="23" fillId="4" borderId="48" xfId="0" applyFont="1" applyFill="1" applyBorder="1" applyAlignment="1">
      <alignment horizontal="left" vertical="center" wrapText="1"/>
    </xf>
    <xf numFmtId="0" fontId="23" fillId="4" borderId="49" xfId="0" applyFont="1" applyFill="1" applyBorder="1" applyAlignment="1">
      <alignment horizontal="left" vertical="center" wrapText="1"/>
    </xf>
    <xf numFmtId="0" fontId="0" fillId="0" borderId="0" xfId="0" applyAlignment="1">
      <alignment horizontal="center" wrapText="1"/>
    </xf>
    <xf numFmtId="0" fontId="23" fillId="4" borderId="51" xfId="0" applyFont="1" applyFill="1" applyBorder="1" applyAlignment="1">
      <alignment horizontal="left" vertical="center" wrapText="1"/>
    </xf>
    <xf numFmtId="0" fontId="13" fillId="0" borderId="28" xfId="1" applyFont="1" applyBorder="1" applyAlignment="1">
      <alignment horizontal="center" vertical="center" wrapText="1"/>
    </xf>
    <xf numFmtId="0" fontId="13" fillId="0" borderId="9" xfId="1" applyFont="1" applyBorder="1" applyAlignment="1">
      <alignment horizontal="center" vertical="center" wrapText="1"/>
    </xf>
    <xf numFmtId="0" fontId="19" fillId="0" borderId="42" xfId="1" applyFont="1" applyBorder="1" applyAlignment="1">
      <alignment horizontal="center" vertical="center"/>
    </xf>
    <xf numFmtId="0" fontId="19" fillId="0" borderId="25" xfId="1" applyFont="1" applyBorder="1" applyAlignment="1">
      <alignment horizontal="center" vertical="center"/>
    </xf>
    <xf numFmtId="0" fontId="19" fillId="0" borderId="45" xfId="1" applyFont="1" applyBorder="1" applyAlignment="1">
      <alignment horizontal="center" vertical="center"/>
    </xf>
    <xf numFmtId="0" fontId="19" fillId="0" borderId="46" xfId="1" applyFont="1" applyBorder="1" applyAlignment="1">
      <alignment horizontal="center" vertical="center"/>
    </xf>
    <xf numFmtId="0" fontId="14" fillId="5" borderId="0" xfId="1" applyFont="1" applyFill="1" applyAlignment="1">
      <alignment horizontal="center" vertical="center"/>
    </xf>
    <xf numFmtId="0" fontId="14" fillId="0" borderId="8" xfId="1" applyFont="1" applyBorder="1" applyAlignment="1">
      <alignment horizontal="center" vertical="center" wrapText="1"/>
    </xf>
    <xf numFmtId="166" fontId="14" fillId="0" borderId="8" xfId="1" applyNumberFormat="1" applyFont="1" applyBorder="1" applyAlignment="1">
      <alignment horizontal="center" vertical="center" wrapText="1"/>
    </xf>
    <xf numFmtId="166" fontId="14" fillId="0" borderId="28" xfId="1" applyNumberFormat="1" applyFont="1" applyBorder="1" applyAlignment="1">
      <alignment horizontal="center" vertical="center" wrapText="1"/>
    </xf>
    <xf numFmtId="166" fontId="14" fillId="0" borderId="9" xfId="1" applyNumberFormat="1" applyFont="1" applyBorder="1" applyAlignment="1">
      <alignment horizontal="center" vertical="center" wrapText="1"/>
    </xf>
    <xf numFmtId="0" fontId="19" fillId="0" borderId="0" xfId="1" applyFont="1" applyAlignment="1">
      <alignment horizontal="center" vertical="center"/>
    </xf>
    <xf numFmtId="0" fontId="14" fillId="0" borderId="12" xfId="1" applyFont="1" applyBorder="1" applyAlignment="1">
      <alignment horizontal="center" vertical="center" wrapText="1"/>
    </xf>
    <xf numFmtId="166" fontId="14" fillId="0" borderId="10" xfId="1" applyNumberFormat="1" applyFont="1" applyBorder="1" applyAlignment="1">
      <alignment horizontal="center" vertical="center" wrapText="1"/>
    </xf>
    <xf numFmtId="0" fontId="13" fillId="0" borderId="8" xfId="1" applyFont="1" applyBorder="1" applyAlignment="1">
      <alignment horizontal="center" vertical="center" wrapText="1"/>
    </xf>
    <xf numFmtId="166" fontId="14" fillId="0" borderId="43" xfId="1" applyNumberFormat="1" applyFont="1" applyBorder="1" applyAlignment="1">
      <alignment horizontal="center" vertical="center" wrapText="1"/>
    </xf>
    <xf numFmtId="166" fontId="14" fillId="0" borderId="44" xfId="1" applyNumberFormat="1" applyFont="1" applyBorder="1" applyAlignment="1">
      <alignment horizontal="center" vertical="center" wrapText="1"/>
    </xf>
    <xf numFmtId="166" fontId="14" fillId="0" borderId="24" xfId="1" applyNumberFormat="1" applyFont="1" applyBorder="1" applyAlignment="1">
      <alignment horizontal="center" vertical="center" wrapText="1"/>
    </xf>
    <xf numFmtId="166" fontId="14" fillId="0" borderId="14" xfId="1" applyNumberFormat="1" applyFont="1" applyBorder="1" applyAlignment="1">
      <alignment horizontal="center" vertical="center" wrapText="1"/>
    </xf>
    <xf numFmtId="166" fontId="14" fillId="0" borderId="18" xfId="1" applyNumberFormat="1" applyFont="1" applyBorder="1" applyAlignment="1">
      <alignment horizontal="center" vertical="center" wrapText="1"/>
    </xf>
    <xf numFmtId="166" fontId="14" fillId="0" borderId="15" xfId="1" applyNumberFormat="1" applyFont="1" applyBorder="1" applyAlignment="1">
      <alignment horizontal="center" vertical="center" wrapText="1"/>
    </xf>
    <xf numFmtId="166" fontId="14" fillId="0" borderId="12" xfId="1" applyNumberFormat="1" applyFont="1" applyBorder="1" applyAlignment="1">
      <alignment horizontal="center" vertical="center" wrapText="1"/>
    </xf>
    <xf numFmtId="0" fontId="12"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41" xfId="1" applyFont="1" applyBorder="1" applyAlignment="1">
      <alignment horizontal="center" vertical="center"/>
    </xf>
    <xf numFmtId="0" fontId="12" fillId="0" borderId="10" xfId="1" applyFont="1" applyBorder="1" applyAlignment="1">
      <alignment horizontal="center" vertical="center"/>
    </xf>
    <xf numFmtId="0" fontId="14" fillId="9" borderId="12" xfId="1" applyFont="1" applyFill="1" applyBorder="1" applyAlignment="1">
      <alignment horizontal="center" vertical="center" wrapText="1"/>
    </xf>
    <xf numFmtId="0" fontId="14" fillId="9" borderId="10" xfId="1" applyFont="1" applyFill="1" applyBorder="1" applyAlignment="1">
      <alignment horizontal="center" vertical="center" wrapText="1"/>
    </xf>
    <xf numFmtId="44" fontId="13" fillId="5" borderId="12" xfId="1" applyNumberFormat="1" applyFont="1" applyFill="1" applyBorder="1" applyAlignment="1">
      <alignment horizontal="center" vertical="center" wrapText="1"/>
    </xf>
    <xf numFmtId="44" fontId="13" fillId="5" borderId="11" xfId="1" applyNumberFormat="1" applyFont="1" applyFill="1" applyBorder="1" applyAlignment="1">
      <alignment horizontal="center" vertical="center" wrapText="1"/>
    </xf>
    <xf numFmtId="0" fontId="14" fillId="0" borderId="10" xfId="1" applyFont="1" applyBorder="1" applyAlignment="1">
      <alignment horizontal="center" vertical="center" wrapText="1"/>
    </xf>
    <xf numFmtId="44" fontId="18" fillId="0" borderId="12" xfId="1" applyNumberFormat="1" applyFont="1" applyBorder="1" applyAlignment="1">
      <alignment horizontal="center" vertical="center" wrapText="1"/>
    </xf>
    <xf numFmtId="44" fontId="18" fillId="0" borderId="11" xfId="1" applyNumberFormat="1" applyFont="1" applyBorder="1" applyAlignment="1">
      <alignment horizontal="center" vertical="center" wrapText="1"/>
    </xf>
    <xf numFmtId="0" fontId="19" fillId="0" borderId="17" xfId="1" applyFont="1" applyBorder="1" applyAlignment="1">
      <alignment horizontal="center" vertical="center"/>
    </xf>
    <xf numFmtId="0" fontId="14" fillId="4" borderId="30" xfId="1" applyFont="1" applyFill="1" applyBorder="1" applyAlignment="1">
      <alignment horizontal="left" vertical="center" wrapText="1"/>
    </xf>
    <xf numFmtId="0" fontId="12" fillId="4" borderId="30" xfId="1" applyFont="1" applyFill="1" applyBorder="1" applyAlignment="1">
      <alignment horizontal="left" vertical="center" wrapText="1"/>
    </xf>
    <xf numFmtId="0" fontId="12" fillId="4" borderId="31" xfId="1" applyFont="1" applyFill="1" applyBorder="1" applyAlignment="1">
      <alignment horizontal="left" vertical="center" wrapText="1"/>
    </xf>
    <xf numFmtId="0" fontId="12" fillId="4" borderId="32" xfId="1" applyFont="1" applyFill="1" applyBorder="1" applyAlignment="1">
      <alignment horizontal="left" vertical="center" wrapText="1"/>
    </xf>
    <xf numFmtId="0" fontId="13" fillId="5" borderId="0" xfId="1" applyFont="1" applyFill="1" applyAlignment="1">
      <alignment horizontal="center" vertical="center"/>
    </xf>
    <xf numFmtId="0" fontId="12" fillId="0" borderId="0" xfId="1" applyFont="1" applyAlignment="1">
      <alignment horizontal="center" vertical="center"/>
    </xf>
    <xf numFmtId="166" fontId="14" fillId="5" borderId="0" xfId="1" applyNumberFormat="1" applyFont="1" applyFill="1" applyAlignment="1">
      <alignment horizontal="center" vertical="center"/>
    </xf>
    <xf numFmtId="0" fontId="13" fillId="5" borderId="17" xfId="1" applyFont="1" applyFill="1" applyBorder="1" applyAlignment="1">
      <alignment horizontal="center" vertical="center"/>
    </xf>
    <xf numFmtId="0" fontId="14" fillId="0" borderId="18"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4" xfId="1" applyFont="1" applyBorder="1" applyAlignment="1">
      <alignment horizontal="center" vertical="center" wrapText="1"/>
    </xf>
    <xf numFmtId="166" fontId="14" fillId="0" borderId="25" xfId="1" applyNumberFormat="1" applyFont="1" applyBorder="1" applyAlignment="1">
      <alignment horizontal="center" vertical="center" wrapText="1"/>
    </xf>
    <xf numFmtId="166" fontId="14" fillId="0" borderId="13" xfId="1" applyNumberFormat="1" applyFont="1" applyBorder="1" applyAlignment="1">
      <alignment horizontal="center" vertical="center" wrapText="1"/>
    </xf>
    <xf numFmtId="166" fontId="14" fillId="0" borderId="41" xfId="1" applyNumberFormat="1" applyFont="1" applyBorder="1" applyAlignment="1">
      <alignment horizontal="center" vertical="center" wrapText="1"/>
    </xf>
    <xf numFmtId="0" fontId="14" fillId="0" borderId="12" xfId="1" applyFont="1" applyBorder="1" applyAlignment="1">
      <alignment horizontal="center" vertical="center"/>
    </xf>
    <xf numFmtId="0" fontId="14" fillId="0" borderId="10" xfId="1" applyFont="1" applyBorder="1" applyAlignment="1">
      <alignment horizontal="center" vertical="center"/>
    </xf>
    <xf numFmtId="164" fontId="14" fillId="0" borderId="12" xfId="1" applyNumberFormat="1" applyFont="1" applyBorder="1" applyAlignment="1">
      <alignment horizontal="center" vertical="center"/>
    </xf>
    <xf numFmtId="164" fontId="14" fillId="0" borderId="11" xfId="1" applyNumberFormat="1" applyFont="1" applyBorder="1" applyAlignment="1">
      <alignment horizontal="center" vertical="center"/>
    </xf>
    <xf numFmtId="0" fontId="9" fillId="5" borderId="12" xfId="1" applyFont="1" applyFill="1" applyBorder="1" applyAlignment="1">
      <alignment horizontal="center" vertical="center"/>
    </xf>
    <xf numFmtId="0" fontId="9" fillId="5" borderId="11" xfId="1" applyFont="1" applyFill="1" applyBorder="1" applyAlignment="1">
      <alignment horizontal="center" vertical="center"/>
    </xf>
    <xf numFmtId="0" fontId="9" fillId="5" borderId="10" xfId="1" applyFont="1" applyFill="1" applyBorder="1" applyAlignment="1">
      <alignment horizontal="center" vertical="center"/>
    </xf>
    <xf numFmtId="0" fontId="5" fillId="4" borderId="30" xfId="1" applyFont="1" applyFill="1" applyBorder="1" applyAlignment="1">
      <alignment horizontal="left" vertical="center" wrapText="1"/>
    </xf>
    <xf numFmtId="0" fontId="5" fillId="4" borderId="31" xfId="1" applyFont="1" applyFill="1" applyBorder="1" applyAlignment="1">
      <alignment horizontal="left" vertical="center" wrapText="1"/>
    </xf>
    <xf numFmtId="0" fontId="5" fillId="4" borderId="32" xfId="1" applyFont="1" applyFill="1" applyBorder="1" applyAlignment="1">
      <alignment horizontal="left" vertical="center" wrapText="1"/>
    </xf>
    <xf numFmtId="166" fontId="17" fillId="5" borderId="0" xfId="1" applyNumberFormat="1" applyFont="1" applyFill="1" applyAlignment="1">
      <alignment horizontal="center"/>
    </xf>
    <xf numFmtId="0" fontId="19" fillId="0" borderId="8" xfId="1" applyFont="1" applyBorder="1" applyAlignment="1">
      <alignment horizontal="center" vertical="center"/>
    </xf>
    <xf numFmtId="0" fontId="14" fillId="0" borderId="34" xfId="1" applyFont="1" applyBorder="1" applyAlignment="1">
      <alignment horizontal="center" vertical="center"/>
    </xf>
    <xf numFmtId="0" fontId="14" fillId="0" borderId="9" xfId="1" applyFont="1" applyBorder="1" applyAlignment="1">
      <alignment horizontal="center" vertical="center"/>
    </xf>
    <xf numFmtId="166" fontId="14" fillId="0" borderId="34" xfId="1" applyNumberFormat="1" applyFont="1" applyBorder="1" applyAlignment="1">
      <alignment horizontal="center" vertical="center"/>
    </xf>
    <xf numFmtId="166" fontId="14" fillId="0" borderId="9" xfId="1" applyNumberFormat="1" applyFont="1" applyBorder="1" applyAlignment="1">
      <alignment horizontal="center" vertical="center"/>
    </xf>
    <xf numFmtId="166" fontId="14" fillId="0" borderId="8" xfId="1" applyNumberFormat="1" applyFont="1" applyBorder="1" applyAlignment="1">
      <alignment horizontal="center" vertical="center"/>
    </xf>
    <xf numFmtId="0" fontId="14" fillId="9" borderId="18" xfId="1" applyFont="1" applyFill="1" applyBorder="1" applyAlignment="1">
      <alignment horizontal="center" vertical="center"/>
    </xf>
    <xf numFmtId="0" fontId="14" fillId="9" borderId="25" xfId="1" applyFont="1" applyFill="1" applyBorder="1" applyAlignment="1">
      <alignment horizontal="center" vertical="center"/>
    </xf>
    <xf numFmtId="0" fontId="14" fillId="9" borderId="24" xfId="1" applyFont="1" applyFill="1" applyBorder="1" applyAlignment="1">
      <alignment horizontal="center" vertical="center"/>
    </xf>
    <xf numFmtId="0" fontId="14" fillId="9" borderId="15" xfId="1" applyFont="1" applyFill="1" applyBorder="1" applyAlignment="1">
      <alignment horizontal="center" vertical="center"/>
    </xf>
    <xf numFmtId="0" fontId="14" fillId="9" borderId="13" xfId="1" applyFont="1" applyFill="1" applyBorder="1" applyAlignment="1">
      <alignment horizontal="center" vertical="center"/>
    </xf>
    <xf numFmtId="0" fontId="14" fillId="9" borderId="14" xfId="1" applyFont="1" applyFill="1" applyBorder="1" applyAlignment="1">
      <alignment horizontal="center" vertical="center"/>
    </xf>
    <xf numFmtId="0" fontId="14" fillId="0" borderId="28" xfId="1" applyFont="1" applyBorder="1" applyAlignment="1">
      <alignment horizontal="center" vertical="center"/>
    </xf>
    <xf numFmtId="166" fontId="14" fillId="0" borderId="28" xfId="1" applyNumberFormat="1" applyFont="1" applyBorder="1" applyAlignment="1">
      <alignment horizontal="center" vertical="center"/>
    </xf>
    <xf numFmtId="0" fontId="13" fillId="0" borderId="28" xfId="1" applyFont="1" applyBorder="1" applyAlignment="1">
      <alignment horizontal="center" vertical="center"/>
    </xf>
    <xf numFmtId="0" fontId="13" fillId="0" borderId="9" xfId="1" applyFont="1" applyBorder="1" applyAlignment="1">
      <alignment horizontal="center" vertical="center"/>
    </xf>
  </cellXfs>
  <cellStyles count="5">
    <cellStyle name="Currency" xfId="3" builtinId="4"/>
    <cellStyle name="Hyperlink" xfId="2" builtinId="8"/>
    <cellStyle name="Normal" xfId="0" builtinId="0"/>
    <cellStyle name="Normal 2" xfId="1" xr:uid="{783AD6CF-B0F4-4D90-87BF-23E94126B0F3}"/>
    <cellStyle name="Percent" xfId="4" builtinId="5"/>
  </cellStyles>
  <dxfs count="34">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E0C1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2</xdr:row>
      <xdr:rowOff>25401</xdr:rowOff>
    </xdr:from>
    <xdr:to>
      <xdr:col>1</xdr:col>
      <xdr:colOff>2910</xdr:colOff>
      <xdr:row>5</xdr:row>
      <xdr:rowOff>31751</xdr:rowOff>
    </xdr:to>
    <xdr:pic>
      <xdr:nvPicPr>
        <xdr:cNvPr id="3" name="Picture 2" descr="The North Carolina Seal right next to the acronym &quot;NCDHHS&quot;.">
          <a:extLst>
            <a:ext uri="{FF2B5EF4-FFF2-40B4-BE49-F238E27FC236}">
              <a16:creationId xmlns:a16="http://schemas.microsoft.com/office/drawing/2014/main" id="{C872B596-D3F4-13B5-8E76-E953FE1508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393701"/>
          <a:ext cx="193966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1250950</xdr:colOff>
      <xdr:row>33</xdr:row>
      <xdr:rowOff>114300</xdr:rowOff>
    </xdr:to>
    <xdr:sp macro="" textlink="">
      <xdr:nvSpPr>
        <xdr:cNvPr id="2" name="AutoShape 2">
          <a:extLst>
            <a:ext uri="{FF2B5EF4-FFF2-40B4-BE49-F238E27FC236}">
              <a16:creationId xmlns:a16="http://schemas.microsoft.com/office/drawing/2014/main" id="{81F50C9E-410C-40D8-A837-78EFC0D2CF1A}"/>
            </a:ext>
          </a:extLst>
        </xdr:cNvPr>
        <xdr:cNvSpPr>
          <a:spLocks noChangeArrowheads="1"/>
        </xdr:cNvSpPr>
      </xdr:nvSpPr>
      <xdr:spPr bwMode="auto">
        <a:xfrm>
          <a:off x="0" y="0"/>
          <a:ext cx="3048000" cy="527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33</xdr:row>
      <xdr:rowOff>114300</xdr:rowOff>
    </xdr:to>
    <xdr:sp macro="" textlink="">
      <xdr:nvSpPr>
        <xdr:cNvPr id="3" name="AutoShape 2">
          <a:extLst>
            <a:ext uri="{FF2B5EF4-FFF2-40B4-BE49-F238E27FC236}">
              <a16:creationId xmlns:a16="http://schemas.microsoft.com/office/drawing/2014/main" id="{18A8FB49-0068-41AB-9C91-1EE234CA87FC}"/>
            </a:ext>
          </a:extLst>
        </xdr:cNvPr>
        <xdr:cNvSpPr>
          <a:spLocks noChangeArrowheads="1"/>
        </xdr:cNvSpPr>
      </xdr:nvSpPr>
      <xdr:spPr bwMode="auto">
        <a:xfrm>
          <a:off x="0" y="0"/>
          <a:ext cx="3048000" cy="527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123825</xdr:colOff>
      <xdr:row>33</xdr:row>
      <xdr:rowOff>66675</xdr:rowOff>
    </xdr:to>
    <xdr:sp macro="" textlink="">
      <xdr:nvSpPr>
        <xdr:cNvPr id="4" name="AutoShape 2">
          <a:extLst>
            <a:ext uri="{FF2B5EF4-FFF2-40B4-BE49-F238E27FC236}">
              <a16:creationId xmlns:a16="http://schemas.microsoft.com/office/drawing/2014/main" id="{95B892C0-02A4-4695-9705-4443DEAEA6F1}"/>
            </a:ext>
          </a:extLst>
        </xdr:cNvPr>
        <xdr:cNvSpPr>
          <a:spLocks noChangeArrowheads="1"/>
        </xdr:cNvSpPr>
      </xdr:nvSpPr>
      <xdr:spPr bwMode="auto">
        <a:xfrm>
          <a:off x="0" y="0"/>
          <a:ext cx="3171825" cy="5222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123825</xdr:colOff>
      <xdr:row>33</xdr:row>
      <xdr:rowOff>66675</xdr:rowOff>
    </xdr:to>
    <xdr:sp macro="" textlink="">
      <xdr:nvSpPr>
        <xdr:cNvPr id="5" name="AutoShape 2">
          <a:extLst>
            <a:ext uri="{FF2B5EF4-FFF2-40B4-BE49-F238E27FC236}">
              <a16:creationId xmlns:a16="http://schemas.microsoft.com/office/drawing/2014/main" id="{435C1E36-EDA9-4E01-A2E1-F2358324052F}"/>
            </a:ext>
          </a:extLst>
        </xdr:cNvPr>
        <xdr:cNvSpPr>
          <a:spLocks noChangeArrowheads="1"/>
        </xdr:cNvSpPr>
      </xdr:nvSpPr>
      <xdr:spPr bwMode="auto">
        <a:xfrm>
          <a:off x="0" y="0"/>
          <a:ext cx="3171825" cy="5222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33</xdr:row>
      <xdr:rowOff>50800</xdr:rowOff>
    </xdr:to>
    <xdr:sp macro="" textlink="">
      <xdr:nvSpPr>
        <xdr:cNvPr id="6" name="AutoShape 2">
          <a:extLst>
            <a:ext uri="{FF2B5EF4-FFF2-40B4-BE49-F238E27FC236}">
              <a16:creationId xmlns:a16="http://schemas.microsoft.com/office/drawing/2014/main" id="{EAAD198E-E3E4-4A1C-B117-B1B7C9215258}"/>
            </a:ext>
          </a:extLst>
        </xdr:cNvPr>
        <xdr:cNvSpPr>
          <a:spLocks noChangeArrowheads="1"/>
        </xdr:cNvSpPr>
      </xdr:nvSpPr>
      <xdr:spPr bwMode="auto">
        <a:xfrm>
          <a:off x="0" y="0"/>
          <a:ext cx="3048000" cy="5207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33</xdr:row>
      <xdr:rowOff>114300</xdr:rowOff>
    </xdr:to>
    <xdr:sp macro="" textlink="">
      <xdr:nvSpPr>
        <xdr:cNvPr id="7" name="AutoShape 2">
          <a:extLst>
            <a:ext uri="{FF2B5EF4-FFF2-40B4-BE49-F238E27FC236}">
              <a16:creationId xmlns:a16="http://schemas.microsoft.com/office/drawing/2014/main" id="{BF93D755-9C8B-4B61-B3B5-70CE3E669DD1}"/>
            </a:ext>
          </a:extLst>
        </xdr:cNvPr>
        <xdr:cNvSpPr>
          <a:spLocks noChangeArrowheads="1"/>
        </xdr:cNvSpPr>
      </xdr:nvSpPr>
      <xdr:spPr bwMode="auto">
        <a:xfrm>
          <a:off x="0" y="0"/>
          <a:ext cx="3048000" cy="5270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33</xdr:row>
      <xdr:rowOff>114300</xdr:rowOff>
    </xdr:to>
    <xdr:sp macro="" textlink="">
      <xdr:nvSpPr>
        <xdr:cNvPr id="8194" name="AutoShape 2" hidden="1">
          <a:extLst>
            <a:ext uri="{FF2B5EF4-FFF2-40B4-BE49-F238E27FC236}">
              <a16:creationId xmlns:a16="http://schemas.microsoft.com/office/drawing/2014/main" id="{8DD1ECE2-2E68-DAC7-C2C5-C76CFFF23054}"/>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1257300</xdr:colOff>
      <xdr:row>33</xdr:row>
      <xdr:rowOff>114300</xdr:rowOff>
    </xdr:to>
    <xdr:sp macro="" textlink="">
      <xdr:nvSpPr>
        <xdr:cNvPr id="8" name="AutoShape 2">
          <a:extLst>
            <a:ext uri="{FF2B5EF4-FFF2-40B4-BE49-F238E27FC236}">
              <a16:creationId xmlns:a16="http://schemas.microsoft.com/office/drawing/2014/main" id="{62DBD839-CFC6-4F2B-166F-7E896D7826C6}"/>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33</xdr:row>
      <xdr:rowOff>82550</xdr:rowOff>
    </xdr:to>
    <xdr:sp macro="" textlink="">
      <xdr:nvSpPr>
        <xdr:cNvPr id="9" name="AutoShape 2" hidden="1">
          <a:extLst>
            <a:ext uri="{FF2B5EF4-FFF2-40B4-BE49-F238E27FC236}">
              <a16:creationId xmlns:a16="http://schemas.microsoft.com/office/drawing/2014/main" id="{BC2539DD-5DF4-DD87-134D-5B3B37140D66}"/>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1250950</xdr:colOff>
      <xdr:row>33</xdr:row>
      <xdr:rowOff>82550</xdr:rowOff>
    </xdr:to>
    <xdr:sp macro="" textlink="">
      <xdr:nvSpPr>
        <xdr:cNvPr id="10" name="AutoShape 2">
          <a:extLst>
            <a:ext uri="{FF2B5EF4-FFF2-40B4-BE49-F238E27FC236}">
              <a16:creationId xmlns:a16="http://schemas.microsoft.com/office/drawing/2014/main" id="{6F6E8313-C04A-0FCC-CF03-9B2D05EF7005}"/>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29</xdr:row>
      <xdr:rowOff>279400</xdr:rowOff>
    </xdr:to>
    <xdr:sp macro="" textlink="">
      <xdr:nvSpPr>
        <xdr:cNvPr id="8197" name="AutoShape 5" hidden="1">
          <a:extLst>
            <a:ext uri="{FF2B5EF4-FFF2-40B4-BE49-F238E27FC236}">
              <a16:creationId xmlns:a16="http://schemas.microsoft.com/office/drawing/2014/main" id="{F44A7DCF-CF4E-BB7F-6095-588000A20959}"/>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1250950</xdr:colOff>
      <xdr:row>29</xdr:row>
      <xdr:rowOff>279400</xdr:rowOff>
    </xdr:to>
    <xdr:sp macro="" textlink="">
      <xdr:nvSpPr>
        <xdr:cNvPr id="11" name="AutoShape 5">
          <a:extLst>
            <a:ext uri="{FF2B5EF4-FFF2-40B4-BE49-F238E27FC236}">
              <a16:creationId xmlns:a16="http://schemas.microsoft.com/office/drawing/2014/main" id="{6C22BCE8-C873-74DB-51B2-F43162D53B48}"/>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28</xdr:row>
      <xdr:rowOff>279400</xdr:rowOff>
    </xdr:to>
    <xdr:sp macro="" textlink="">
      <xdr:nvSpPr>
        <xdr:cNvPr id="12" name="AutoShape 5">
          <a:extLst>
            <a:ext uri="{FF2B5EF4-FFF2-40B4-BE49-F238E27FC236}">
              <a16:creationId xmlns:a16="http://schemas.microsoft.com/office/drawing/2014/main" id="{0BBC3857-DD33-37C8-572B-C69FE01A5D2B}"/>
            </a:ext>
          </a:extLst>
        </xdr:cNvPr>
        <xdr:cNvSpPr>
          <a:spLocks noChangeArrowheads="1"/>
        </xdr:cNvSpPr>
      </xdr:nvSpPr>
      <xdr:spPr bwMode="auto">
        <a:xfrm>
          <a:off x="0" y="0"/>
          <a:ext cx="6350000" cy="6267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1876425</xdr:colOff>
      <xdr:row>28</xdr:row>
      <xdr:rowOff>419100</xdr:rowOff>
    </xdr:to>
    <xdr:sp macro="" textlink="">
      <xdr:nvSpPr>
        <xdr:cNvPr id="13" name="AutoShape 5">
          <a:extLst>
            <a:ext uri="{FF2B5EF4-FFF2-40B4-BE49-F238E27FC236}">
              <a16:creationId xmlns:a16="http://schemas.microsoft.com/office/drawing/2014/main" id="{3D247CD0-9058-F3F2-4E3F-40B0219E7727}"/>
            </a:ext>
          </a:extLst>
        </xdr:cNvPr>
        <xdr:cNvSpPr>
          <a:spLocks noChangeArrowheads="1"/>
        </xdr:cNvSpPr>
      </xdr:nvSpPr>
      <xdr:spPr bwMode="auto">
        <a:xfrm>
          <a:off x="0" y="0"/>
          <a:ext cx="6229350" cy="6324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1250950</xdr:colOff>
      <xdr:row>28</xdr:row>
      <xdr:rowOff>279400</xdr:rowOff>
    </xdr:to>
    <xdr:sp macro="" textlink="">
      <xdr:nvSpPr>
        <xdr:cNvPr id="14" name="AutoShape 5">
          <a:extLst>
            <a:ext uri="{FF2B5EF4-FFF2-40B4-BE49-F238E27FC236}">
              <a16:creationId xmlns:a16="http://schemas.microsoft.com/office/drawing/2014/main" id="{80573A44-5DD4-CA21-1C24-1C3462B06383}"/>
            </a:ext>
          </a:extLst>
        </xdr:cNvPr>
        <xdr:cNvSpPr>
          <a:spLocks noChangeArrowheads="1"/>
        </xdr:cNvSpPr>
      </xdr:nvSpPr>
      <xdr:spPr bwMode="auto">
        <a:xfrm>
          <a:off x="0" y="0"/>
          <a:ext cx="6350000" cy="6267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2501900</xdr:colOff>
      <xdr:row>28</xdr:row>
      <xdr:rowOff>558800</xdr:rowOff>
    </xdr:to>
    <xdr:sp macro="" textlink="">
      <xdr:nvSpPr>
        <xdr:cNvPr id="15" name="AutoShape 5">
          <a:extLst>
            <a:ext uri="{FF2B5EF4-FFF2-40B4-BE49-F238E27FC236}">
              <a16:creationId xmlns:a16="http://schemas.microsoft.com/office/drawing/2014/main" id="{81A8FA39-AB8A-868F-CF90-1EE7439EB0A1}"/>
            </a:ext>
          </a:extLst>
        </xdr:cNvPr>
        <xdr:cNvSpPr>
          <a:spLocks noChangeArrowheads="1"/>
        </xdr:cNvSpPr>
      </xdr:nvSpPr>
      <xdr:spPr bwMode="auto">
        <a:xfrm>
          <a:off x="0" y="0"/>
          <a:ext cx="7124700" cy="637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2501900</xdr:colOff>
      <xdr:row>28</xdr:row>
      <xdr:rowOff>558800</xdr:rowOff>
    </xdr:to>
    <xdr:sp macro="" textlink="">
      <xdr:nvSpPr>
        <xdr:cNvPr id="16" name="AutoShape 5">
          <a:extLst>
            <a:ext uri="{FF2B5EF4-FFF2-40B4-BE49-F238E27FC236}">
              <a16:creationId xmlns:a16="http://schemas.microsoft.com/office/drawing/2014/main" id="{5620F73C-D774-C1E3-628A-70992CCA52AD}"/>
            </a:ext>
          </a:extLst>
        </xdr:cNvPr>
        <xdr:cNvSpPr>
          <a:spLocks noChangeArrowheads="1"/>
        </xdr:cNvSpPr>
      </xdr:nvSpPr>
      <xdr:spPr bwMode="auto">
        <a:xfrm>
          <a:off x="0" y="0"/>
          <a:ext cx="7124700" cy="637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17" name="AutoShape 5" hidden="1">
          <a:extLst>
            <a:ext uri="{FF2B5EF4-FFF2-40B4-BE49-F238E27FC236}">
              <a16:creationId xmlns:a16="http://schemas.microsoft.com/office/drawing/2014/main" id="{F77F155D-52AD-054C-943C-8EE86E5B6EA2}"/>
            </a:ext>
          </a:extLst>
        </xdr:cNvPr>
        <xdr:cNvSpPr>
          <a:spLocks noSelect="1" noChangeArrowheads="1"/>
        </xdr:cNvSpPr>
      </xdr:nvSpPr>
      <xdr:spPr bwMode="auto">
        <a:xfrm>
          <a:off x="0" y="0"/>
          <a:ext cx="12700000" cy="1270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18" name="AutoShape 5">
          <a:extLst>
            <a:ext uri="{FF2B5EF4-FFF2-40B4-BE49-F238E27FC236}">
              <a16:creationId xmlns:a16="http://schemas.microsoft.com/office/drawing/2014/main" id="{22CA8E97-C8C1-36DC-CC8C-A42DE79CD8F1}"/>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19" name="AutoShape 5">
          <a:extLst>
            <a:ext uri="{FF2B5EF4-FFF2-40B4-BE49-F238E27FC236}">
              <a16:creationId xmlns:a16="http://schemas.microsoft.com/office/drawing/2014/main" id="{3B1AFC0C-EFAF-94EA-6407-AE1687F7032C}"/>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20" name="AutoShape 5">
          <a:extLst>
            <a:ext uri="{FF2B5EF4-FFF2-40B4-BE49-F238E27FC236}">
              <a16:creationId xmlns:a16="http://schemas.microsoft.com/office/drawing/2014/main" id="{6905A496-D70B-27E0-6515-15C3321E1648}"/>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21" name="AutoShape 5">
          <a:extLst>
            <a:ext uri="{FF2B5EF4-FFF2-40B4-BE49-F238E27FC236}">
              <a16:creationId xmlns:a16="http://schemas.microsoft.com/office/drawing/2014/main" id="{514DE85E-6FD8-8E1B-DA8A-937006A648A1}"/>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355600</xdr:colOff>
      <xdr:row>51</xdr:row>
      <xdr:rowOff>63500</xdr:rowOff>
    </xdr:to>
    <xdr:sp macro="" textlink="">
      <xdr:nvSpPr>
        <xdr:cNvPr id="22" name="AutoShape 5">
          <a:extLst>
            <a:ext uri="{FF2B5EF4-FFF2-40B4-BE49-F238E27FC236}">
              <a16:creationId xmlns:a16="http://schemas.microsoft.com/office/drawing/2014/main" id="{B1BDF654-EC48-E4F1-DD19-4432E6474A4C}"/>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1327150</xdr:colOff>
      <xdr:row>34</xdr:row>
      <xdr:rowOff>57150</xdr:rowOff>
    </xdr:to>
    <xdr:sp macro="" textlink="">
      <xdr:nvSpPr>
        <xdr:cNvPr id="2" name="AutoShape 2">
          <a:extLst>
            <a:ext uri="{FF2B5EF4-FFF2-40B4-BE49-F238E27FC236}">
              <a16:creationId xmlns:a16="http://schemas.microsoft.com/office/drawing/2014/main" id="{97833FD5-582B-4CC9-A737-95A2B8015C57}"/>
            </a:ext>
          </a:extLst>
        </xdr:cNvPr>
        <xdr:cNvSpPr>
          <a:spLocks noChangeArrowheads="1"/>
        </xdr:cNvSpPr>
      </xdr:nvSpPr>
      <xdr:spPr bwMode="auto">
        <a:xfrm>
          <a:off x="0" y="0"/>
          <a:ext cx="3048000" cy="5213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1327150</xdr:colOff>
      <xdr:row>34</xdr:row>
      <xdr:rowOff>57150</xdr:rowOff>
    </xdr:to>
    <xdr:sp macro="" textlink="">
      <xdr:nvSpPr>
        <xdr:cNvPr id="3" name="AutoShape 2">
          <a:extLst>
            <a:ext uri="{FF2B5EF4-FFF2-40B4-BE49-F238E27FC236}">
              <a16:creationId xmlns:a16="http://schemas.microsoft.com/office/drawing/2014/main" id="{A2261139-8FF7-4E21-ADCD-001FDFF8F5F0}"/>
            </a:ext>
          </a:extLst>
        </xdr:cNvPr>
        <xdr:cNvSpPr>
          <a:spLocks noChangeArrowheads="1"/>
        </xdr:cNvSpPr>
      </xdr:nvSpPr>
      <xdr:spPr bwMode="auto">
        <a:xfrm>
          <a:off x="0" y="0"/>
          <a:ext cx="3048000" cy="5213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190500</xdr:colOff>
      <xdr:row>33</xdr:row>
      <xdr:rowOff>161925</xdr:rowOff>
    </xdr:to>
    <xdr:sp macro="" textlink="">
      <xdr:nvSpPr>
        <xdr:cNvPr id="4" name="AutoShape 2">
          <a:extLst>
            <a:ext uri="{FF2B5EF4-FFF2-40B4-BE49-F238E27FC236}">
              <a16:creationId xmlns:a16="http://schemas.microsoft.com/office/drawing/2014/main" id="{019AB71F-2F38-4020-8C28-6D32A6889095}"/>
            </a:ext>
          </a:extLst>
        </xdr:cNvPr>
        <xdr:cNvSpPr>
          <a:spLocks noChangeArrowheads="1"/>
        </xdr:cNvSpPr>
      </xdr:nvSpPr>
      <xdr:spPr bwMode="auto">
        <a:xfrm>
          <a:off x="0" y="0"/>
          <a:ext cx="3238500" cy="5133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190500</xdr:colOff>
      <xdr:row>33</xdr:row>
      <xdr:rowOff>161925</xdr:rowOff>
    </xdr:to>
    <xdr:sp macro="" textlink="">
      <xdr:nvSpPr>
        <xdr:cNvPr id="5" name="AutoShape 2">
          <a:extLst>
            <a:ext uri="{FF2B5EF4-FFF2-40B4-BE49-F238E27FC236}">
              <a16:creationId xmlns:a16="http://schemas.microsoft.com/office/drawing/2014/main" id="{E9E73BA1-34FE-464B-A5B1-092E5924E2DD}"/>
            </a:ext>
          </a:extLst>
        </xdr:cNvPr>
        <xdr:cNvSpPr>
          <a:spLocks noChangeArrowheads="1"/>
        </xdr:cNvSpPr>
      </xdr:nvSpPr>
      <xdr:spPr bwMode="auto">
        <a:xfrm>
          <a:off x="0" y="0"/>
          <a:ext cx="3238500" cy="51339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1327150</xdr:colOff>
      <xdr:row>33</xdr:row>
      <xdr:rowOff>139700</xdr:rowOff>
    </xdr:to>
    <xdr:sp macro="" textlink="">
      <xdr:nvSpPr>
        <xdr:cNvPr id="6" name="AutoShape 2">
          <a:extLst>
            <a:ext uri="{FF2B5EF4-FFF2-40B4-BE49-F238E27FC236}">
              <a16:creationId xmlns:a16="http://schemas.microsoft.com/office/drawing/2014/main" id="{A789092B-29E1-43EF-A19F-15A1645F6B35}"/>
            </a:ext>
          </a:extLst>
        </xdr:cNvPr>
        <xdr:cNvSpPr>
          <a:spLocks noChangeArrowheads="1"/>
        </xdr:cNvSpPr>
      </xdr:nvSpPr>
      <xdr:spPr bwMode="auto">
        <a:xfrm>
          <a:off x="0" y="0"/>
          <a:ext cx="3048000" cy="5111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1333500</xdr:colOff>
      <xdr:row>34</xdr:row>
      <xdr:rowOff>57150</xdr:rowOff>
    </xdr:to>
    <xdr:sp macro="" textlink="">
      <xdr:nvSpPr>
        <xdr:cNvPr id="8" name="AutoShape 2">
          <a:extLst>
            <a:ext uri="{FF2B5EF4-FFF2-40B4-BE49-F238E27FC236}">
              <a16:creationId xmlns:a16="http://schemas.microsoft.com/office/drawing/2014/main" id="{2BE15E24-91D7-4642-B762-AA33921DAED5}"/>
            </a:ext>
          </a:extLst>
        </xdr:cNvPr>
        <xdr:cNvSpPr>
          <a:spLocks noChangeArrowheads="1"/>
        </xdr:cNvSpPr>
      </xdr:nvSpPr>
      <xdr:spPr bwMode="auto">
        <a:xfrm>
          <a:off x="0" y="0"/>
          <a:ext cx="3048000" cy="5213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1333500</xdr:colOff>
      <xdr:row>34</xdr:row>
      <xdr:rowOff>57150</xdr:rowOff>
    </xdr:to>
    <xdr:sp macro="" textlink="">
      <xdr:nvSpPr>
        <xdr:cNvPr id="9218" name="AutoShape 2" hidden="1">
          <a:extLst>
            <a:ext uri="{FF2B5EF4-FFF2-40B4-BE49-F238E27FC236}">
              <a16:creationId xmlns:a16="http://schemas.microsoft.com/office/drawing/2014/main" id="{122EA07E-C521-8E1F-380E-451657CDFE4C}"/>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1333500</xdr:colOff>
      <xdr:row>34</xdr:row>
      <xdr:rowOff>57150</xdr:rowOff>
    </xdr:to>
    <xdr:sp macro="" textlink="">
      <xdr:nvSpPr>
        <xdr:cNvPr id="7" name="AutoShape 2">
          <a:extLst>
            <a:ext uri="{FF2B5EF4-FFF2-40B4-BE49-F238E27FC236}">
              <a16:creationId xmlns:a16="http://schemas.microsoft.com/office/drawing/2014/main" id="{F6A6C909-1DB5-5E36-3951-EB7E36054B89}"/>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34</xdr:row>
      <xdr:rowOff>31750</xdr:rowOff>
    </xdr:to>
    <xdr:sp macro="" textlink="">
      <xdr:nvSpPr>
        <xdr:cNvPr id="9" name="AutoShape 2" hidden="1">
          <a:extLst>
            <a:ext uri="{FF2B5EF4-FFF2-40B4-BE49-F238E27FC236}">
              <a16:creationId xmlns:a16="http://schemas.microsoft.com/office/drawing/2014/main" id="{8D8A84BD-AF90-72B3-F28B-4128698A5AD9}"/>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1320800</xdr:colOff>
      <xdr:row>34</xdr:row>
      <xdr:rowOff>31750</xdr:rowOff>
    </xdr:to>
    <xdr:sp macro="" textlink="">
      <xdr:nvSpPr>
        <xdr:cNvPr id="10" name="AutoShape 2">
          <a:extLst>
            <a:ext uri="{FF2B5EF4-FFF2-40B4-BE49-F238E27FC236}">
              <a16:creationId xmlns:a16="http://schemas.microsoft.com/office/drawing/2014/main" id="{580DE05A-1CE3-B649-C87F-5F5097DC3219}"/>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30</xdr:row>
      <xdr:rowOff>177800</xdr:rowOff>
    </xdr:to>
    <xdr:sp macro="" textlink="">
      <xdr:nvSpPr>
        <xdr:cNvPr id="9221" name="AutoShape 5" hidden="1">
          <a:extLst>
            <a:ext uri="{FF2B5EF4-FFF2-40B4-BE49-F238E27FC236}">
              <a16:creationId xmlns:a16="http://schemas.microsoft.com/office/drawing/2014/main" id="{DDF92396-D8E8-128A-9147-43EA0AEE3BF2}"/>
            </a:ext>
          </a:extLst>
        </xdr:cNvPr>
        <xdr:cNvSpPr>
          <a:spLocks noSelect="1" noChangeArrowheads="1"/>
        </xdr:cNvSpPr>
      </xdr:nvSpPr>
      <xdr:spPr bwMode="auto">
        <a:xfrm>
          <a:off x="0" y="0"/>
          <a:ext cx="6350000" cy="635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1320800</xdr:colOff>
      <xdr:row>30</xdr:row>
      <xdr:rowOff>177800</xdr:rowOff>
    </xdr:to>
    <xdr:sp macro="" textlink="">
      <xdr:nvSpPr>
        <xdr:cNvPr id="11" name="AutoShape 5">
          <a:extLst>
            <a:ext uri="{FF2B5EF4-FFF2-40B4-BE49-F238E27FC236}">
              <a16:creationId xmlns:a16="http://schemas.microsoft.com/office/drawing/2014/main" id="{4208A63E-80B7-7566-4C95-3A4A931882E7}"/>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29</xdr:row>
      <xdr:rowOff>177800</xdr:rowOff>
    </xdr:to>
    <xdr:sp macro="" textlink="">
      <xdr:nvSpPr>
        <xdr:cNvPr id="12" name="AutoShape 5">
          <a:extLst>
            <a:ext uri="{FF2B5EF4-FFF2-40B4-BE49-F238E27FC236}">
              <a16:creationId xmlns:a16="http://schemas.microsoft.com/office/drawing/2014/main" id="{6D23F55F-7144-920C-7722-1D3C0B80080D}"/>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190500</xdr:colOff>
      <xdr:row>29</xdr:row>
      <xdr:rowOff>76200</xdr:rowOff>
    </xdr:to>
    <xdr:sp macro="" textlink="">
      <xdr:nvSpPr>
        <xdr:cNvPr id="13" name="AutoShape 5">
          <a:extLst>
            <a:ext uri="{FF2B5EF4-FFF2-40B4-BE49-F238E27FC236}">
              <a16:creationId xmlns:a16="http://schemas.microsoft.com/office/drawing/2014/main" id="{C942C940-F74B-C339-9071-CD4D206887DF}"/>
            </a:ext>
          </a:extLst>
        </xdr:cNvPr>
        <xdr:cNvSpPr>
          <a:spLocks noChangeArrowheads="1"/>
        </xdr:cNvSpPr>
      </xdr:nvSpPr>
      <xdr:spPr bwMode="auto">
        <a:xfrm>
          <a:off x="0" y="0"/>
          <a:ext cx="6353175" cy="6353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1320800</xdr:colOff>
      <xdr:row>29</xdr:row>
      <xdr:rowOff>177800</xdr:rowOff>
    </xdr:to>
    <xdr:sp macro="" textlink="">
      <xdr:nvSpPr>
        <xdr:cNvPr id="14" name="AutoShape 5">
          <a:extLst>
            <a:ext uri="{FF2B5EF4-FFF2-40B4-BE49-F238E27FC236}">
              <a16:creationId xmlns:a16="http://schemas.microsoft.com/office/drawing/2014/main" id="{400AB6CD-A571-E82E-65A5-BA635D6722AD}"/>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863600</xdr:colOff>
      <xdr:row>29</xdr:row>
      <xdr:rowOff>12700</xdr:rowOff>
    </xdr:to>
    <xdr:sp macro="" textlink="">
      <xdr:nvSpPr>
        <xdr:cNvPr id="15" name="AutoShape 5">
          <a:extLst>
            <a:ext uri="{FF2B5EF4-FFF2-40B4-BE49-F238E27FC236}">
              <a16:creationId xmlns:a16="http://schemas.microsoft.com/office/drawing/2014/main" id="{4B04EDCD-D08B-DE9B-DE4B-1D678C1BF13F}"/>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863600</xdr:colOff>
      <xdr:row>29</xdr:row>
      <xdr:rowOff>12700</xdr:rowOff>
    </xdr:to>
    <xdr:sp macro="" textlink="">
      <xdr:nvSpPr>
        <xdr:cNvPr id="16" name="AutoShape 5">
          <a:extLst>
            <a:ext uri="{FF2B5EF4-FFF2-40B4-BE49-F238E27FC236}">
              <a16:creationId xmlns:a16="http://schemas.microsoft.com/office/drawing/2014/main" id="{2E4904AE-2E35-FEE7-D047-AA172223615A}"/>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17" name="AutoShape 2" hidden="1">
          <a:extLst>
            <a:ext uri="{FF2B5EF4-FFF2-40B4-BE49-F238E27FC236}">
              <a16:creationId xmlns:a16="http://schemas.microsoft.com/office/drawing/2014/main" id="{9BF5C5E1-F725-6378-9B18-016820A613A6}"/>
            </a:ext>
          </a:extLst>
        </xdr:cNvPr>
        <xdr:cNvSpPr>
          <a:spLocks noSelect="1" noChangeArrowheads="1"/>
        </xdr:cNvSpPr>
      </xdr:nvSpPr>
      <xdr:spPr bwMode="auto">
        <a:xfrm>
          <a:off x="0" y="0"/>
          <a:ext cx="12700000" cy="12700000"/>
        </a:xfrm>
        <a:custGeom>
          <a:avLst/>
          <a:gdLst>
            <a:gd name="G0" fmla="+- 0 0 0"/>
            <a:gd name="G1" fmla="+- -11796480 0 0"/>
            <a:gd name="G2" fmla="+- 0 0 -11796480"/>
            <a:gd name="G3" fmla="+- 10800 0 0"/>
            <a:gd name="G4" fmla="+- 0 0 0"/>
            <a:gd name="T0" fmla="*/ 360 256 1"/>
            <a:gd name="T1" fmla="*/ 0 256 1"/>
            <a:gd name="G5" fmla="+- G2 T0 T1"/>
            <a:gd name="G6" fmla="?: G2 G2 G5"/>
            <a:gd name="G7" fmla="+- 0 0 G6"/>
            <a:gd name="G8" fmla="+- 5400 0 0"/>
            <a:gd name="G9" fmla="+- 0 0 -11796480"/>
            <a:gd name="G10" fmla="+- 5400 0 2700"/>
            <a:gd name="G11" fmla="cos G10 0"/>
            <a:gd name="G12" fmla="sin G10 0"/>
            <a:gd name="G13" fmla="cos 13500 0"/>
            <a:gd name="G14" fmla="sin 13500 0"/>
            <a:gd name="G15" fmla="+- G11 10800 0"/>
            <a:gd name="G16" fmla="+- G12 10800 0"/>
            <a:gd name="G17" fmla="+- G13 10800 0"/>
            <a:gd name="G18" fmla="+- G14 10800 0"/>
            <a:gd name="G19" fmla="*/ 5400 1 2"/>
            <a:gd name="G20" fmla="+- G19 5400 0"/>
            <a:gd name="G21" fmla="cos G20 0"/>
            <a:gd name="G22" fmla="sin G20 0"/>
            <a:gd name="G23" fmla="+- G21 10800 0"/>
            <a:gd name="G24" fmla="+- G12 G23 G22"/>
            <a:gd name="G25" fmla="+- G22 G23 G11"/>
            <a:gd name="G26" fmla="cos 10800 0"/>
            <a:gd name="G27" fmla="sin 10800 0"/>
            <a:gd name="G28" fmla="cos 5400 0"/>
            <a:gd name="G29" fmla="sin 5400 0"/>
            <a:gd name="G30" fmla="+- G26 10800 0"/>
            <a:gd name="G31" fmla="+- G27 10800 0"/>
            <a:gd name="G32" fmla="+- G28 10800 0"/>
            <a:gd name="G33" fmla="+- G29 10800 0"/>
            <a:gd name="G34" fmla="+- G19 5400 0"/>
            <a:gd name="G35" fmla="cos G34 -11796480"/>
            <a:gd name="G36" fmla="sin G34 -11796480"/>
            <a:gd name="G37" fmla="+/ -11796480 0 2"/>
            <a:gd name="T2" fmla="*/ 180 256 1"/>
            <a:gd name="T3" fmla="*/ 0 256 1"/>
            <a:gd name="G38" fmla="+- G37 T2 T3"/>
            <a:gd name="G39" fmla="?: G2 G37 G38"/>
            <a:gd name="G40" fmla="cos 10800 G39"/>
            <a:gd name="G41" fmla="sin 10800 G39"/>
            <a:gd name="G42" fmla="cos 5400 G39"/>
            <a:gd name="G43" fmla="sin 5400 G39"/>
            <a:gd name="G44" fmla="+- G40 10800 0"/>
            <a:gd name="G45" fmla="+- G41 10800 0"/>
            <a:gd name="G46" fmla="+- G42 10800 0"/>
            <a:gd name="G47" fmla="+- G43 10800 0"/>
            <a:gd name="G48" fmla="+- G35 10800 0"/>
            <a:gd name="G49" fmla="+- G36 10800 0"/>
            <a:gd name="T4" fmla="*/ 10800 w 21600"/>
            <a:gd name="T5" fmla="*/ 0 h 21600"/>
            <a:gd name="T6" fmla="*/ 2700 w 21600"/>
            <a:gd name="T7" fmla="*/ 10799 h 21600"/>
            <a:gd name="T8" fmla="*/ 10800 w 21600"/>
            <a:gd name="T9" fmla="*/ 5400 h 21600"/>
            <a:gd name="T10" fmla="*/ 24300 w 21600"/>
            <a:gd name="T11" fmla="*/ 10800 h 21600"/>
            <a:gd name="T12" fmla="*/ 18900 w 21600"/>
            <a:gd name="T13" fmla="*/ 16200 h 21600"/>
            <a:gd name="T14" fmla="*/ 13500 w 21600"/>
            <a:gd name="T15" fmla="*/ 10800 h 21600"/>
            <a:gd name="T16" fmla="*/ 3163 w 21600"/>
            <a:gd name="T17" fmla="*/ 3163 h 21600"/>
            <a:gd name="T18" fmla="*/ 18437 w 21600"/>
            <a:gd name="T19" fmla="*/ 18437 h 21600"/>
          </a:gdLst>
          <a:ahLst/>
          <a:cxnLst>
            <a:cxn ang="0">
              <a:pos x="T4" y="T5"/>
            </a:cxn>
            <a:cxn ang="0">
              <a:pos x="T6" y="T7"/>
            </a:cxn>
            <a:cxn ang="0">
              <a:pos x="T8" y="T9"/>
            </a:cxn>
            <a:cxn ang="0">
              <a:pos x="T10" y="T11"/>
            </a:cxn>
            <a:cxn ang="0">
              <a:pos x="T12" y="T13"/>
            </a:cxn>
            <a:cxn ang="0">
              <a:pos x="T14" y="T15"/>
            </a:cxn>
          </a:cxnLst>
          <a:rect l="T16" t="T17" r="T18" b="T19"/>
          <a:pathLst>
            <a:path w="21600" h="21600">
              <a:moveTo>
                <a:pt x="16200" y="10800"/>
              </a:moveTo>
              <a:cubicBezTo>
                <a:pt x="16200" y="7817"/>
                <a:pt x="13782" y="5400"/>
                <a:pt x="10800" y="5400"/>
              </a:cubicBezTo>
              <a:cubicBezTo>
                <a:pt x="7817" y="5400"/>
                <a:pt x="5400" y="7817"/>
                <a:pt x="5400" y="10800"/>
              </a:cubicBezTo>
              <a:lnTo>
                <a:pt x="0" y="10799"/>
              </a:lnTo>
              <a:cubicBezTo>
                <a:pt x="0" y="4835"/>
                <a:pt x="4835" y="0"/>
                <a:pt x="10800" y="0"/>
              </a:cubicBezTo>
              <a:cubicBezTo>
                <a:pt x="16764" y="0"/>
                <a:pt x="21600" y="4835"/>
                <a:pt x="21600" y="10800"/>
              </a:cubicBezTo>
              <a:lnTo>
                <a:pt x="24300" y="10800"/>
              </a:lnTo>
              <a:lnTo>
                <a:pt x="18900" y="16200"/>
              </a:lnTo>
              <a:lnTo>
                <a:pt x="13500" y="10800"/>
              </a:lnTo>
              <a:lnTo>
                <a:pt x="16200" y="10800"/>
              </a:lnTo>
              <a:close/>
            </a:path>
          </a:pathLst>
        </a:cu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18" name="AutoShape 2">
          <a:extLst>
            <a:ext uri="{FF2B5EF4-FFF2-40B4-BE49-F238E27FC236}">
              <a16:creationId xmlns:a16="http://schemas.microsoft.com/office/drawing/2014/main" id="{57347403-E144-CEF1-7F55-8341B1305CED}"/>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19" name="AutoShape 2">
          <a:extLst>
            <a:ext uri="{FF2B5EF4-FFF2-40B4-BE49-F238E27FC236}">
              <a16:creationId xmlns:a16="http://schemas.microsoft.com/office/drawing/2014/main" id="{028ABADF-39D7-947D-8A5F-3A51D6835861}"/>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20" name="AutoShape 2">
          <a:extLst>
            <a:ext uri="{FF2B5EF4-FFF2-40B4-BE49-F238E27FC236}">
              <a16:creationId xmlns:a16="http://schemas.microsoft.com/office/drawing/2014/main" id="{3961CF19-E8CE-0C4E-C1F8-524A5B42FCC7}"/>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21" name="AutoShape 2">
          <a:extLst>
            <a:ext uri="{FF2B5EF4-FFF2-40B4-BE49-F238E27FC236}">
              <a16:creationId xmlns:a16="http://schemas.microsoft.com/office/drawing/2014/main" id="{7A91B4E8-0D44-B5F9-7060-AC7C8735555B}"/>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25400</xdr:colOff>
      <xdr:row>53</xdr:row>
      <xdr:rowOff>101600</xdr:rowOff>
    </xdr:to>
    <xdr:sp macro="" textlink="">
      <xdr:nvSpPr>
        <xdr:cNvPr id="22" name="AutoShape 2">
          <a:extLst>
            <a:ext uri="{FF2B5EF4-FFF2-40B4-BE49-F238E27FC236}">
              <a16:creationId xmlns:a16="http://schemas.microsoft.com/office/drawing/2014/main" id="{90752FFD-85E3-B849-B9CA-DF044568D511}"/>
            </a:ext>
          </a:extLst>
        </xdr:cNvPr>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8296-9498-4AF7-A160-35B51226C996}">
  <dimension ref="A1:M85"/>
  <sheetViews>
    <sheetView workbookViewId="0">
      <selection activeCell="B14" sqref="B14"/>
    </sheetView>
  </sheetViews>
  <sheetFormatPr baseColWidth="10" defaultColWidth="8.6640625" defaultRowHeight="15" x14ac:dyDescent="0.2"/>
  <cols>
    <col min="1" max="1" width="28.83203125" customWidth="1"/>
    <col min="4" max="4" width="17.83203125" customWidth="1"/>
  </cols>
  <sheetData>
    <row r="1" spans="1:12" ht="14.5" customHeight="1" x14ac:dyDescent="0.2">
      <c r="A1" s="260"/>
      <c r="B1" s="263" t="s">
        <v>246</v>
      </c>
      <c r="C1" s="264"/>
      <c r="D1" s="264"/>
      <c r="E1" s="264"/>
      <c r="F1" s="264"/>
      <c r="G1" s="264"/>
      <c r="H1" s="264"/>
      <c r="I1" s="264"/>
      <c r="J1" s="265"/>
      <c r="K1" s="103"/>
      <c r="L1" s="103"/>
    </row>
    <row r="2" spans="1:12" ht="14.5" customHeight="1" x14ac:dyDescent="0.2">
      <c r="A2" s="261"/>
      <c r="B2" s="266"/>
      <c r="C2" s="267"/>
      <c r="D2" s="267"/>
      <c r="E2" s="267"/>
      <c r="F2" s="267"/>
      <c r="G2" s="267"/>
      <c r="H2" s="267"/>
      <c r="I2" s="267"/>
      <c r="J2" s="268"/>
      <c r="K2" s="103"/>
      <c r="L2" s="103"/>
    </row>
    <row r="3" spans="1:12" ht="14.5" customHeight="1" x14ac:dyDescent="0.2">
      <c r="A3" s="261"/>
      <c r="B3" s="266"/>
      <c r="C3" s="267"/>
      <c r="D3" s="267"/>
      <c r="E3" s="267"/>
      <c r="F3" s="267"/>
      <c r="G3" s="267"/>
      <c r="H3" s="267"/>
      <c r="I3" s="267"/>
      <c r="J3" s="268"/>
      <c r="K3" s="103"/>
      <c r="L3" s="103"/>
    </row>
    <row r="4" spans="1:12" ht="14.5" customHeight="1" x14ac:dyDescent="0.2">
      <c r="A4" s="261"/>
      <c r="B4" s="266"/>
      <c r="C4" s="267"/>
      <c r="D4" s="267"/>
      <c r="E4" s="267"/>
      <c r="F4" s="267"/>
      <c r="G4" s="267"/>
      <c r="H4" s="267"/>
      <c r="I4" s="267"/>
      <c r="J4" s="268"/>
      <c r="K4" s="103"/>
      <c r="L4" s="103"/>
    </row>
    <row r="5" spans="1:12" ht="14.5" customHeight="1" x14ac:dyDescent="0.2">
      <c r="A5" s="261"/>
      <c r="B5" s="266"/>
      <c r="C5" s="267"/>
      <c r="D5" s="267"/>
      <c r="E5" s="267"/>
      <c r="F5" s="267"/>
      <c r="G5" s="267"/>
      <c r="H5" s="267"/>
      <c r="I5" s="267"/>
      <c r="J5" s="268"/>
      <c r="K5" s="103"/>
      <c r="L5" s="103"/>
    </row>
    <row r="6" spans="1:12" ht="14.5" customHeight="1" x14ac:dyDescent="0.2">
      <c r="A6" s="261"/>
      <c r="B6" s="266"/>
      <c r="C6" s="267"/>
      <c r="D6" s="267"/>
      <c r="E6" s="267"/>
      <c r="F6" s="267"/>
      <c r="G6" s="267"/>
      <c r="H6" s="267"/>
      <c r="I6" s="267"/>
      <c r="J6" s="268"/>
      <c r="K6" s="103"/>
      <c r="L6" s="103"/>
    </row>
    <row r="7" spans="1:12" ht="14.5" customHeight="1" thickBot="1" x14ac:dyDescent="0.25">
      <c r="A7" s="262"/>
      <c r="B7" s="269"/>
      <c r="C7" s="270"/>
      <c r="D7" s="270"/>
      <c r="E7" s="270"/>
      <c r="F7" s="270"/>
      <c r="G7" s="270"/>
      <c r="H7" s="270"/>
      <c r="I7" s="270"/>
      <c r="J7" s="271"/>
      <c r="K7" s="103"/>
      <c r="L7" s="103"/>
    </row>
    <row r="8" spans="1:12" ht="17.25" customHeight="1" x14ac:dyDescent="0.2">
      <c r="A8" s="272" t="s">
        <v>247</v>
      </c>
      <c r="B8" s="273"/>
      <c r="C8" s="273"/>
      <c r="D8" s="273"/>
      <c r="E8" s="273"/>
      <c r="F8" s="273"/>
      <c r="G8" s="273"/>
      <c r="H8" s="273"/>
      <c r="I8" s="273"/>
      <c r="J8" s="274"/>
      <c r="K8" s="104"/>
      <c r="L8" s="104"/>
    </row>
    <row r="9" spans="1:12" x14ac:dyDescent="0.2">
      <c r="A9" s="275"/>
      <c r="B9" s="276"/>
      <c r="C9" s="276"/>
      <c r="D9" s="276"/>
      <c r="E9" s="276"/>
      <c r="F9" s="276"/>
      <c r="G9" s="276"/>
      <c r="H9" s="276"/>
      <c r="I9" s="276"/>
      <c r="J9" s="277"/>
      <c r="K9" s="104"/>
      <c r="L9" s="104"/>
    </row>
    <row r="10" spans="1:12" x14ac:dyDescent="0.2">
      <c r="A10" s="275"/>
      <c r="B10" s="276"/>
      <c r="C10" s="276"/>
      <c r="D10" s="276"/>
      <c r="E10" s="276"/>
      <c r="F10" s="276"/>
      <c r="G10" s="276"/>
      <c r="H10" s="276"/>
      <c r="I10" s="276"/>
      <c r="J10" s="277"/>
      <c r="K10" s="104"/>
      <c r="L10" s="104"/>
    </row>
    <row r="11" spans="1:12" x14ac:dyDescent="0.2">
      <c r="A11" s="275"/>
      <c r="B11" s="276"/>
      <c r="C11" s="276"/>
      <c r="D11" s="276"/>
      <c r="E11" s="276"/>
      <c r="F11" s="276"/>
      <c r="G11" s="276"/>
      <c r="H11" s="276"/>
      <c r="I11" s="276"/>
      <c r="J11" s="277"/>
      <c r="K11" s="104"/>
      <c r="L11" s="104"/>
    </row>
    <row r="12" spans="1:12" ht="23.25" customHeight="1" thickBot="1" x14ac:dyDescent="0.25">
      <c r="A12" s="278"/>
      <c r="B12" s="279"/>
      <c r="C12" s="279"/>
      <c r="D12" s="279"/>
      <c r="E12" s="279"/>
      <c r="F12" s="279"/>
      <c r="G12" s="279"/>
      <c r="H12" s="279"/>
      <c r="I12" s="279"/>
      <c r="J12" s="280"/>
      <c r="K12" s="104"/>
      <c r="L12" s="104"/>
    </row>
    <row r="13" spans="1:12" ht="17" thickBot="1" x14ac:dyDescent="0.25">
      <c r="A13" s="105" t="s">
        <v>0</v>
      </c>
    </row>
    <row r="14" spans="1:12" ht="17" thickBot="1" x14ac:dyDescent="0.25">
      <c r="A14" s="256"/>
      <c r="B14" s="106" t="s">
        <v>1</v>
      </c>
      <c r="C14" s="107"/>
      <c r="D14" s="108"/>
      <c r="E14" s="109"/>
    </row>
    <row r="15" spans="1:12" ht="14.5" customHeight="1" x14ac:dyDescent="0.2">
      <c r="B15" s="281" t="s">
        <v>2</v>
      </c>
      <c r="C15" s="282"/>
      <c r="D15" s="282"/>
      <c r="E15" s="282"/>
      <c r="F15" s="282"/>
      <c r="G15" s="282"/>
      <c r="H15" s="282"/>
      <c r="I15" s="282"/>
      <c r="J15" s="282"/>
    </row>
    <row r="16" spans="1:12" x14ac:dyDescent="0.2">
      <c r="B16" s="282"/>
      <c r="C16" s="282"/>
      <c r="D16" s="282"/>
      <c r="E16" s="282"/>
      <c r="F16" s="282"/>
      <c r="G16" s="282"/>
      <c r="H16" s="282"/>
      <c r="I16" s="282"/>
      <c r="J16" s="282"/>
    </row>
    <row r="17" spans="1:10" ht="19.5" customHeight="1" thickBot="1" x14ac:dyDescent="0.25">
      <c r="B17" s="282"/>
      <c r="C17" s="282"/>
      <c r="D17" s="282"/>
      <c r="E17" s="282"/>
      <c r="F17" s="282"/>
      <c r="G17" s="282"/>
      <c r="H17" s="282"/>
      <c r="I17" s="282"/>
      <c r="J17" s="282"/>
    </row>
    <row r="18" spans="1:10" ht="17" thickBot="1" x14ac:dyDescent="0.25">
      <c r="A18" s="256"/>
      <c r="B18" s="106" t="s">
        <v>3</v>
      </c>
      <c r="C18" s="107"/>
      <c r="D18" s="108"/>
      <c r="E18" s="109"/>
    </row>
    <row r="19" spans="1:10" ht="14.5" customHeight="1" x14ac:dyDescent="0.2">
      <c r="B19" s="281" t="s">
        <v>4</v>
      </c>
      <c r="C19" s="282"/>
      <c r="D19" s="282"/>
      <c r="E19" s="282"/>
      <c r="F19" s="282"/>
      <c r="G19" s="282"/>
      <c r="H19" s="282"/>
      <c r="I19" s="282"/>
      <c r="J19" s="282"/>
    </row>
    <row r="20" spans="1:10" x14ac:dyDescent="0.2">
      <c r="B20" s="282"/>
      <c r="C20" s="282"/>
      <c r="D20" s="282"/>
      <c r="E20" s="282"/>
      <c r="F20" s="282"/>
      <c r="G20" s="282"/>
      <c r="H20" s="282"/>
      <c r="I20" s="282"/>
      <c r="J20" s="282"/>
    </row>
    <row r="21" spans="1:10" ht="18.75" customHeight="1" thickBot="1" x14ac:dyDescent="0.25">
      <c r="B21" s="282"/>
      <c r="C21" s="282"/>
      <c r="D21" s="282"/>
      <c r="E21" s="282"/>
      <c r="F21" s="282"/>
      <c r="G21" s="282"/>
      <c r="H21" s="282"/>
      <c r="I21" s="282"/>
      <c r="J21" s="282"/>
    </row>
    <row r="22" spans="1:10" ht="17" thickBot="1" x14ac:dyDescent="0.25">
      <c r="A22" s="256"/>
      <c r="B22" s="106" t="s">
        <v>5</v>
      </c>
      <c r="C22" s="107"/>
      <c r="D22" s="108"/>
    </row>
    <row r="23" spans="1:10" ht="14.5" customHeight="1" x14ac:dyDescent="0.2">
      <c r="B23" s="282" t="s">
        <v>6</v>
      </c>
      <c r="C23" s="282"/>
      <c r="D23" s="282"/>
      <c r="E23" s="282"/>
      <c r="F23" s="282"/>
      <c r="G23" s="282"/>
      <c r="H23" s="282"/>
      <c r="I23" s="282"/>
      <c r="J23" s="282"/>
    </row>
    <row r="24" spans="1:10" x14ac:dyDescent="0.2">
      <c r="B24" s="282"/>
      <c r="C24" s="282"/>
      <c r="D24" s="282"/>
      <c r="E24" s="282"/>
      <c r="F24" s="282"/>
      <c r="G24" s="282"/>
      <c r="H24" s="282"/>
      <c r="I24" s="282"/>
      <c r="J24" s="282"/>
    </row>
    <row r="25" spans="1:10" ht="16" thickBot="1" x14ac:dyDescent="0.25">
      <c r="B25" s="282"/>
      <c r="C25" s="282"/>
      <c r="D25" s="282"/>
      <c r="E25" s="282"/>
      <c r="F25" s="282"/>
      <c r="G25" s="282"/>
      <c r="H25" s="282"/>
      <c r="I25" s="282"/>
      <c r="J25" s="282"/>
    </row>
    <row r="26" spans="1:10" ht="17" thickBot="1" x14ac:dyDescent="0.25">
      <c r="A26" s="256"/>
      <c r="B26" s="106" t="s">
        <v>7</v>
      </c>
      <c r="C26" s="110"/>
      <c r="D26" s="111"/>
    </row>
    <row r="27" spans="1:10" ht="14.5" customHeight="1" x14ac:dyDescent="0.2">
      <c r="B27" s="282" t="s">
        <v>8</v>
      </c>
      <c r="C27" s="282"/>
      <c r="D27" s="282"/>
      <c r="E27" s="282"/>
      <c r="F27" s="282"/>
      <c r="G27" s="282"/>
      <c r="H27" s="282"/>
      <c r="I27" s="282"/>
      <c r="J27" s="282"/>
    </row>
    <row r="28" spans="1:10" ht="14.5" customHeight="1" x14ac:dyDescent="0.2">
      <c r="B28" s="282"/>
      <c r="C28" s="282"/>
      <c r="D28" s="282"/>
      <c r="E28" s="282"/>
      <c r="F28" s="282"/>
      <c r="G28" s="282"/>
      <c r="H28" s="282"/>
      <c r="I28" s="282"/>
      <c r="J28" s="282"/>
    </row>
    <row r="29" spans="1:10" ht="14.5" customHeight="1" thickBot="1" x14ac:dyDescent="0.25">
      <c r="B29" s="282"/>
      <c r="C29" s="282"/>
      <c r="D29" s="282"/>
      <c r="E29" s="282"/>
      <c r="F29" s="282"/>
      <c r="G29" s="282"/>
      <c r="H29" s="282"/>
      <c r="I29" s="282"/>
      <c r="J29" s="282"/>
    </row>
    <row r="30" spans="1:10" ht="17" thickBot="1" x14ac:dyDescent="0.25">
      <c r="A30" s="256"/>
      <c r="B30" s="284" t="s">
        <v>202</v>
      </c>
      <c r="C30" s="285"/>
      <c r="D30" s="286"/>
    </row>
    <row r="31" spans="1:10" ht="14.5" customHeight="1" x14ac:dyDescent="0.2">
      <c r="B31" s="282" t="s">
        <v>205</v>
      </c>
      <c r="C31" s="282"/>
      <c r="D31" s="282"/>
      <c r="E31" s="282"/>
      <c r="F31" s="282"/>
      <c r="G31" s="282"/>
      <c r="H31" s="282"/>
      <c r="I31" s="282"/>
      <c r="J31" s="282"/>
    </row>
    <row r="32" spans="1:10" ht="14.5" customHeight="1" x14ac:dyDescent="0.2">
      <c r="B32" s="282"/>
      <c r="C32" s="282"/>
      <c r="D32" s="282"/>
      <c r="E32" s="282"/>
      <c r="F32" s="282"/>
      <c r="G32" s="282"/>
      <c r="H32" s="282"/>
      <c r="I32" s="282"/>
      <c r="J32" s="282"/>
    </row>
    <row r="33" spans="1:13" ht="14.5" customHeight="1" thickBot="1" x14ac:dyDescent="0.25">
      <c r="B33" s="282"/>
      <c r="C33" s="282"/>
      <c r="D33" s="282"/>
      <c r="E33" s="282"/>
      <c r="F33" s="282"/>
      <c r="G33" s="282"/>
      <c r="H33" s="282"/>
      <c r="I33" s="282"/>
      <c r="J33" s="282"/>
    </row>
    <row r="34" spans="1:13" ht="17" thickBot="1" x14ac:dyDescent="0.25">
      <c r="A34" s="256"/>
      <c r="B34" s="284" t="s">
        <v>203</v>
      </c>
      <c r="C34" s="285"/>
      <c r="D34" s="286"/>
    </row>
    <row r="35" spans="1:13" ht="14.5" customHeight="1" x14ac:dyDescent="0.2">
      <c r="B35" s="282" t="s">
        <v>206</v>
      </c>
      <c r="C35" s="282"/>
      <c r="D35" s="282"/>
      <c r="E35" s="282"/>
      <c r="F35" s="282"/>
      <c r="G35" s="282"/>
      <c r="H35" s="282"/>
      <c r="I35" s="282"/>
      <c r="J35" s="282"/>
    </row>
    <row r="36" spans="1:13" ht="14.5" customHeight="1" x14ac:dyDescent="0.2">
      <c r="B36" s="282"/>
      <c r="C36" s="282"/>
      <c r="D36" s="282"/>
      <c r="E36" s="282"/>
      <c r="F36" s="282"/>
      <c r="G36" s="282"/>
      <c r="H36" s="282"/>
      <c r="I36" s="282"/>
      <c r="J36" s="282"/>
    </row>
    <row r="37" spans="1:13" ht="14.5" customHeight="1" thickBot="1" x14ac:dyDescent="0.25">
      <c r="B37" s="282"/>
      <c r="C37" s="282"/>
      <c r="D37" s="282"/>
      <c r="E37" s="282"/>
      <c r="F37" s="282"/>
      <c r="G37" s="282"/>
      <c r="H37" s="282"/>
      <c r="I37" s="282"/>
      <c r="J37" s="282"/>
    </row>
    <row r="38" spans="1:13" ht="17" thickBot="1" x14ac:dyDescent="0.25">
      <c r="A38" s="256"/>
      <c r="B38" s="106" t="s">
        <v>204</v>
      </c>
      <c r="C38" s="110"/>
      <c r="D38" s="111"/>
    </row>
    <row r="39" spans="1:13" ht="14.5" customHeight="1" x14ac:dyDescent="0.2">
      <c r="B39" s="282" t="s">
        <v>207</v>
      </c>
      <c r="C39" s="282"/>
      <c r="D39" s="282"/>
      <c r="E39" s="282"/>
      <c r="F39" s="282"/>
      <c r="G39" s="282"/>
      <c r="H39" s="282"/>
      <c r="I39" s="282"/>
      <c r="J39" s="282"/>
    </row>
    <row r="40" spans="1:13" ht="14.5" customHeight="1" x14ac:dyDescent="0.2">
      <c r="B40" s="282"/>
      <c r="C40" s="282"/>
      <c r="D40" s="282"/>
      <c r="E40" s="282"/>
      <c r="F40" s="282"/>
      <c r="G40" s="282"/>
      <c r="H40" s="282"/>
      <c r="I40" s="282"/>
      <c r="J40" s="282"/>
    </row>
    <row r="41" spans="1:13" ht="14.5" customHeight="1" thickBot="1" x14ac:dyDescent="0.25">
      <c r="B41" s="282"/>
      <c r="C41" s="282"/>
      <c r="D41" s="282"/>
      <c r="E41" s="282"/>
      <c r="F41" s="282"/>
      <c r="G41" s="282"/>
      <c r="H41" s="282"/>
      <c r="I41" s="282"/>
      <c r="J41" s="282"/>
    </row>
    <row r="42" spans="1:13" ht="17" thickBot="1" x14ac:dyDescent="0.25">
      <c r="A42" s="256"/>
      <c r="B42" s="106" t="s">
        <v>226</v>
      </c>
      <c r="C42" s="110"/>
      <c r="D42" s="111"/>
      <c r="E42" s="109"/>
    </row>
    <row r="43" spans="1:13" ht="14.5" customHeight="1" x14ac:dyDescent="0.2">
      <c r="B43" s="282" t="s">
        <v>9</v>
      </c>
      <c r="C43" s="282"/>
      <c r="D43" s="282"/>
      <c r="E43" s="282"/>
      <c r="F43" s="282"/>
      <c r="G43" s="282"/>
      <c r="H43" s="282"/>
      <c r="I43" s="282"/>
      <c r="J43" s="282"/>
      <c r="K43" s="112"/>
      <c r="L43" s="112"/>
      <c r="M43" s="112"/>
    </row>
    <row r="44" spans="1:13" x14ac:dyDescent="0.2">
      <c r="B44" s="282"/>
      <c r="C44" s="282"/>
      <c r="D44" s="282"/>
      <c r="E44" s="282"/>
      <c r="F44" s="282"/>
      <c r="G44" s="282"/>
      <c r="H44" s="282"/>
      <c r="I44" s="282"/>
      <c r="J44" s="282"/>
      <c r="K44" s="112"/>
      <c r="L44" s="112"/>
      <c r="M44" s="112"/>
    </row>
    <row r="45" spans="1:13" ht="18" customHeight="1" thickBot="1" x14ac:dyDescent="0.25">
      <c r="B45" s="282"/>
      <c r="C45" s="282"/>
      <c r="D45" s="282"/>
      <c r="E45" s="282"/>
      <c r="F45" s="282"/>
      <c r="G45" s="282"/>
      <c r="H45" s="282"/>
      <c r="I45" s="282"/>
      <c r="J45" s="282"/>
      <c r="K45" s="112"/>
      <c r="L45" s="112"/>
      <c r="M45" s="112"/>
    </row>
    <row r="46" spans="1:13" ht="17" thickBot="1" x14ac:dyDescent="0.25">
      <c r="A46" s="256"/>
      <c r="B46" s="106" t="s">
        <v>227</v>
      </c>
      <c r="C46" s="110"/>
      <c r="D46" s="111"/>
      <c r="E46" s="109"/>
    </row>
    <row r="47" spans="1:13" ht="14.5" customHeight="1" x14ac:dyDescent="0.2">
      <c r="B47" s="282" t="s">
        <v>10</v>
      </c>
      <c r="C47" s="282"/>
      <c r="D47" s="282"/>
      <c r="E47" s="282"/>
      <c r="F47" s="282"/>
      <c r="G47" s="282"/>
      <c r="H47" s="282"/>
      <c r="I47" s="282"/>
      <c r="J47" s="282"/>
    </row>
    <row r="48" spans="1:13" x14ac:dyDescent="0.2">
      <c r="B48" s="282"/>
      <c r="C48" s="282"/>
      <c r="D48" s="282"/>
      <c r="E48" s="282"/>
      <c r="F48" s="282"/>
      <c r="G48" s="282"/>
      <c r="H48" s="282"/>
      <c r="I48" s="282"/>
      <c r="J48" s="282"/>
    </row>
    <row r="49" spans="1:10" ht="18.75" customHeight="1" thickBot="1" x14ac:dyDescent="0.25">
      <c r="B49" s="282"/>
      <c r="C49" s="282"/>
      <c r="D49" s="282"/>
      <c r="E49" s="282"/>
      <c r="F49" s="282"/>
      <c r="G49" s="282"/>
      <c r="H49" s="282"/>
      <c r="I49" s="282"/>
      <c r="J49" s="282"/>
    </row>
    <row r="50" spans="1:10" ht="14.5" customHeight="1" thickBot="1" x14ac:dyDescent="0.25">
      <c r="A50" s="256"/>
      <c r="B50" s="106" t="s">
        <v>228</v>
      </c>
      <c r="C50" s="110"/>
      <c r="D50" s="111"/>
      <c r="E50" s="109"/>
    </row>
    <row r="51" spans="1:10" x14ac:dyDescent="0.2">
      <c r="B51" s="282" t="s">
        <v>11</v>
      </c>
      <c r="C51" s="282"/>
      <c r="D51" s="282"/>
      <c r="E51" s="282"/>
      <c r="F51" s="282"/>
      <c r="G51" s="282"/>
      <c r="H51" s="282"/>
      <c r="I51" s="282"/>
      <c r="J51" s="282"/>
    </row>
    <row r="52" spans="1:10" x14ac:dyDescent="0.2">
      <c r="B52" s="282"/>
      <c r="C52" s="282"/>
      <c r="D52" s="282"/>
      <c r="E52" s="282"/>
      <c r="F52" s="282"/>
      <c r="G52" s="282"/>
      <c r="H52" s="282"/>
      <c r="I52" s="282"/>
      <c r="J52" s="282"/>
    </row>
    <row r="53" spans="1:10" ht="18.75" customHeight="1" thickBot="1" x14ac:dyDescent="0.25">
      <c r="B53" s="282"/>
      <c r="C53" s="282"/>
      <c r="D53" s="282"/>
      <c r="E53" s="282"/>
      <c r="F53" s="282"/>
      <c r="G53" s="282"/>
      <c r="H53" s="282"/>
      <c r="I53" s="282"/>
      <c r="J53" s="282"/>
    </row>
    <row r="54" spans="1:10" ht="14.5" customHeight="1" thickBot="1" x14ac:dyDescent="0.25">
      <c r="A54" s="256"/>
      <c r="B54" s="106" t="s">
        <v>229</v>
      </c>
      <c r="C54" s="110"/>
      <c r="D54" s="111"/>
      <c r="E54" s="109"/>
    </row>
    <row r="55" spans="1:10" x14ac:dyDescent="0.2">
      <c r="B55" s="282" t="s">
        <v>12</v>
      </c>
      <c r="C55" s="282"/>
      <c r="D55" s="282"/>
      <c r="E55" s="282"/>
      <c r="F55" s="282"/>
      <c r="G55" s="282"/>
      <c r="H55" s="282"/>
      <c r="I55" s="282"/>
      <c r="J55" s="282"/>
    </row>
    <row r="56" spans="1:10" x14ac:dyDescent="0.2">
      <c r="B56" s="282"/>
      <c r="C56" s="282"/>
      <c r="D56" s="282"/>
      <c r="E56" s="282"/>
      <c r="F56" s="282"/>
      <c r="G56" s="282"/>
      <c r="H56" s="282"/>
      <c r="I56" s="282"/>
      <c r="J56" s="282"/>
    </row>
    <row r="57" spans="1:10" ht="19.5" customHeight="1" thickBot="1" x14ac:dyDescent="0.25">
      <c r="B57" s="282"/>
      <c r="C57" s="282"/>
      <c r="D57" s="282"/>
      <c r="E57" s="282"/>
      <c r="F57" s="282"/>
      <c r="G57" s="282"/>
      <c r="H57" s="282"/>
      <c r="I57" s="282"/>
      <c r="J57" s="282"/>
    </row>
    <row r="58" spans="1:10" ht="14.5" customHeight="1" thickBot="1" x14ac:dyDescent="0.25">
      <c r="A58" s="256"/>
      <c r="B58" s="106" t="s">
        <v>230</v>
      </c>
      <c r="C58" s="110"/>
      <c r="D58" s="111"/>
      <c r="E58" s="109"/>
    </row>
    <row r="59" spans="1:10" x14ac:dyDescent="0.2">
      <c r="B59" s="282" t="s">
        <v>13</v>
      </c>
      <c r="C59" s="282"/>
      <c r="D59" s="282"/>
      <c r="E59" s="282"/>
      <c r="F59" s="282"/>
      <c r="G59" s="282"/>
      <c r="H59" s="282"/>
      <c r="I59" s="282"/>
      <c r="J59" s="282"/>
    </row>
    <row r="60" spans="1:10" x14ac:dyDescent="0.2">
      <c r="B60" s="282"/>
      <c r="C60" s="282"/>
      <c r="D60" s="282"/>
      <c r="E60" s="282"/>
      <c r="F60" s="282"/>
      <c r="G60" s="282"/>
      <c r="H60" s="282"/>
      <c r="I60" s="282"/>
      <c r="J60" s="282"/>
    </row>
    <row r="61" spans="1:10" ht="18.75" customHeight="1" thickBot="1" x14ac:dyDescent="0.25">
      <c r="B61" s="282"/>
      <c r="C61" s="282"/>
      <c r="D61" s="282"/>
      <c r="E61" s="282"/>
      <c r="F61" s="282"/>
      <c r="G61" s="282"/>
      <c r="H61" s="282"/>
      <c r="I61" s="282"/>
      <c r="J61" s="282"/>
    </row>
    <row r="62" spans="1:10" ht="14.5" customHeight="1" thickBot="1" x14ac:dyDescent="0.25">
      <c r="A62" s="256"/>
      <c r="B62" s="106" t="s">
        <v>231</v>
      </c>
      <c r="C62" s="113"/>
      <c r="D62" s="114"/>
      <c r="E62" s="109"/>
    </row>
    <row r="63" spans="1:10" x14ac:dyDescent="0.2">
      <c r="B63" s="282" t="s">
        <v>14</v>
      </c>
      <c r="C63" s="282"/>
      <c r="D63" s="282"/>
      <c r="E63" s="282"/>
      <c r="F63" s="282"/>
      <c r="G63" s="282"/>
      <c r="H63" s="282"/>
      <c r="I63" s="282"/>
      <c r="J63" s="282"/>
    </row>
    <row r="64" spans="1:10" x14ac:dyDescent="0.2">
      <c r="B64" s="282"/>
      <c r="C64" s="282"/>
      <c r="D64" s="282"/>
      <c r="E64" s="282"/>
      <c r="F64" s="282"/>
      <c r="G64" s="282"/>
      <c r="H64" s="282"/>
      <c r="I64" s="282"/>
      <c r="J64" s="282"/>
    </row>
    <row r="65" spans="1:10" ht="17.25" customHeight="1" thickBot="1" x14ac:dyDescent="0.25">
      <c r="B65" s="282"/>
      <c r="C65" s="282"/>
      <c r="D65" s="282"/>
      <c r="E65" s="282"/>
      <c r="F65" s="282"/>
      <c r="G65" s="282"/>
      <c r="H65" s="282"/>
      <c r="I65" s="282"/>
      <c r="J65" s="282"/>
    </row>
    <row r="66" spans="1:10" ht="17" thickBot="1" x14ac:dyDescent="0.25">
      <c r="A66" s="256"/>
      <c r="B66" s="106" t="s">
        <v>232</v>
      </c>
      <c r="C66" s="115"/>
      <c r="D66" s="116"/>
      <c r="E66" s="109"/>
    </row>
    <row r="67" spans="1:10" x14ac:dyDescent="0.2">
      <c r="B67" s="282" t="s">
        <v>15</v>
      </c>
      <c r="C67" s="282"/>
      <c r="D67" s="282"/>
      <c r="E67" s="282"/>
      <c r="F67" s="282"/>
      <c r="G67" s="282"/>
      <c r="H67" s="282"/>
      <c r="I67" s="282"/>
      <c r="J67" s="282"/>
    </row>
    <row r="68" spans="1:10" x14ac:dyDescent="0.2">
      <c r="B68" s="282"/>
      <c r="C68" s="282"/>
      <c r="D68" s="282"/>
      <c r="E68" s="282"/>
      <c r="F68" s="282"/>
      <c r="G68" s="282"/>
      <c r="H68" s="282"/>
      <c r="I68" s="282"/>
      <c r="J68" s="282"/>
    </row>
    <row r="69" spans="1:10" ht="16" thickBot="1" x14ac:dyDescent="0.25">
      <c r="B69" s="282"/>
      <c r="C69" s="282"/>
      <c r="D69" s="282"/>
      <c r="E69" s="282"/>
      <c r="F69" s="282"/>
      <c r="G69" s="282"/>
      <c r="H69" s="282"/>
      <c r="I69" s="282"/>
      <c r="J69" s="282"/>
    </row>
    <row r="70" spans="1:10" ht="17" thickBot="1" x14ac:dyDescent="0.25">
      <c r="A70" s="256"/>
      <c r="B70" s="106" t="s">
        <v>233</v>
      </c>
      <c r="C70" s="113"/>
      <c r="D70" s="114"/>
      <c r="E70" s="109"/>
    </row>
    <row r="71" spans="1:10" x14ac:dyDescent="0.2">
      <c r="B71" s="282" t="s">
        <v>16</v>
      </c>
      <c r="C71" s="283"/>
      <c r="D71" s="283"/>
      <c r="E71" s="283"/>
      <c r="F71" s="283"/>
      <c r="G71" s="283"/>
      <c r="H71" s="283"/>
      <c r="I71" s="283"/>
      <c r="J71" s="283"/>
    </row>
    <row r="72" spans="1:10" x14ac:dyDescent="0.2">
      <c r="B72" s="283"/>
      <c r="C72" s="283"/>
      <c r="D72" s="283"/>
      <c r="E72" s="283"/>
      <c r="F72" s="283"/>
      <c r="G72" s="283"/>
      <c r="H72" s="283"/>
      <c r="I72" s="283"/>
      <c r="J72" s="283"/>
    </row>
    <row r="73" spans="1:10" ht="18" customHeight="1" thickBot="1" x14ac:dyDescent="0.25">
      <c r="B73" s="283"/>
      <c r="C73" s="283"/>
      <c r="D73" s="283"/>
      <c r="E73" s="283"/>
      <c r="F73" s="283"/>
      <c r="G73" s="283"/>
      <c r="H73" s="283"/>
      <c r="I73" s="283"/>
      <c r="J73" s="283"/>
    </row>
    <row r="74" spans="1:10" ht="16" customHeight="1" thickBot="1" x14ac:dyDescent="0.25">
      <c r="A74" s="256"/>
      <c r="B74" s="287" t="s">
        <v>234</v>
      </c>
      <c r="C74" s="288"/>
      <c r="D74" s="289"/>
      <c r="E74" s="126"/>
      <c r="F74" s="126"/>
      <c r="G74" s="126"/>
      <c r="H74" s="126"/>
      <c r="I74" s="126"/>
      <c r="J74" s="126"/>
    </row>
    <row r="75" spans="1:10" ht="16" customHeight="1" x14ac:dyDescent="0.2">
      <c r="B75" s="282" t="s">
        <v>17</v>
      </c>
      <c r="C75" s="282"/>
      <c r="D75" s="282"/>
      <c r="E75" s="282"/>
      <c r="F75" s="282"/>
      <c r="G75" s="282"/>
      <c r="H75" s="282"/>
      <c r="I75" s="282"/>
      <c r="J75" s="282"/>
    </row>
    <row r="76" spans="1:10" ht="16" customHeight="1" x14ac:dyDescent="0.2">
      <c r="B76" s="282"/>
      <c r="C76" s="282"/>
      <c r="D76" s="282"/>
      <c r="E76" s="282"/>
      <c r="F76" s="282"/>
      <c r="G76" s="282"/>
      <c r="H76" s="282"/>
      <c r="I76" s="282"/>
      <c r="J76" s="282"/>
    </row>
    <row r="77" spans="1:10" ht="16" customHeight="1" thickBot="1" x14ac:dyDescent="0.25">
      <c r="B77" s="282"/>
      <c r="C77" s="282"/>
      <c r="D77" s="282"/>
      <c r="E77" s="282"/>
      <c r="F77" s="282"/>
      <c r="G77" s="282"/>
      <c r="H77" s="282"/>
      <c r="I77" s="282"/>
      <c r="J77" s="282"/>
    </row>
    <row r="78" spans="1:10" ht="17" thickBot="1" x14ac:dyDescent="0.25">
      <c r="A78" s="256"/>
      <c r="B78" s="106" t="s">
        <v>235</v>
      </c>
      <c r="C78" s="115"/>
      <c r="D78" s="116"/>
      <c r="E78" s="109"/>
    </row>
    <row r="79" spans="1:10" x14ac:dyDescent="0.2">
      <c r="B79" s="282" t="s">
        <v>18</v>
      </c>
      <c r="C79" s="282"/>
      <c r="D79" s="282"/>
      <c r="E79" s="282"/>
      <c r="F79" s="282"/>
      <c r="G79" s="282"/>
      <c r="H79" s="282"/>
      <c r="I79" s="282"/>
      <c r="J79" s="282"/>
    </row>
    <row r="80" spans="1:10" x14ac:dyDescent="0.2">
      <c r="B80" s="282"/>
      <c r="C80" s="282"/>
      <c r="D80" s="282"/>
      <c r="E80" s="282"/>
      <c r="F80" s="282"/>
      <c r="G80" s="282"/>
      <c r="H80" s="282"/>
      <c r="I80" s="282"/>
      <c r="J80" s="282"/>
    </row>
    <row r="81" spans="1:10" ht="16" thickBot="1" x14ac:dyDescent="0.25">
      <c r="B81" s="282"/>
      <c r="C81" s="282"/>
      <c r="D81" s="282"/>
      <c r="E81" s="282"/>
      <c r="F81" s="282"/>
      <c r="G81" s="282"/>
      <c r="H81" s="282"/>
      <c r="I81" s="282"/>
      <c r="J81" s="282"/>
    </row>
    <row r="82" spans="1:10" ht="17" thickBot="1" x14ac:dyDescent="0.25">
      <c r="A82" s="256"/>
      <c r="B82" s="106" t="s">
        <v>236</v>
      </c>
      <c r="C82" s="115"/>
      <c r="D82" s="116"/>
      <c r="E82" s="109"/>
    </row>
    <row r="83" spans="1:10" x14ac:dyDescent="0.2">
      <c r="B83" s="282" t="s">
        <v>248</v>
      </c>
      <c r="C83" s="282"/>
      <c r="D83" s="282"/>
      <c r="E83" s="282"/>
      <c r="F83" s="282"/>
      <c r="G83" s="282"/>
      <c r="H83" s="282"/>
      <c r="I83" s="282"/>
      <c r="J83" s="282"/>
    </row>
    <row r="84" spans="1:10" x14ac:dyDescent="0.2">
      <c r="B84" s="282"/>
      <c r="C84" s="282"/>
      <c r="D84" s="282"/>
      <c r="E84" s="282"/>
      <c r="F84" s="282"/>
      <c r="G84" s="282"/>
      <c r="H84" s="282"/>
      <c r="I84" s="282"/>
      <c r="J84" s="282"/>
    </row>
    <row r="85" spans="1:10" x14ac:dyDescent="0.2">
      <c r="B85" s="282"/>
      <c r="C85" s="282"/>
      <c r="D85" s="282"/>
      <c r="E85" s="282"/>
      <c r="F85" s="282"/>
      <c r="G85" s="282"/>
      <c r="H85" s="282"/>
      <c r="I85" s="282"/>
      <c r="J85" s="282"/>
    </row>
  </sheetData>
  <sheetProtection algorithmName="SHA-512" hashValue="zPhQTVdjht8SVBvn9JABjz/WJRvUo84wNxpmbP9zlZCVzANSMmcKEHEPiRO1ZfZqaofXGUpjDrFWu0jYTdUt3g==" saltValue="18NQA8bc9th+k5Ke0wvJ/g==" spinCount="100000" sheet="1" objects="1" scenarios="1"/>
  <protectedRanges>
    <protectedRange sqref="A14 A18 A22 A26 A42 A46 A50 A54 A58 A62 A66 A70 A78 A82 A74 A30 A34 A38" name="Range1"/>
  </protectedRanges>
  <mergeCells count="24">
    <mergeCell ref="B83:J85"/>
    <mergeCell ref="B79:J81"/>
    <mergeCell ref="B47:J49"/>
    <mergeCell ref="B43:J45"/>
    <mergeCell ref="B74:D74"/>
    <mergeCell ref="B75:J77"/>
    <mergeCell ref="B23:J25"/>
    <mergeCell ref="B51:J53"/>
    <mergeCell ref="B59:J61"/>
    <mergeCell ref="B71:J73"/>
    <mergeCell ref="B67:J69"/>
    <mergeCell ref="B63:J65"/>
    <mergeCell ref="B55:J57"/>
    <mergeCell ref="B27:J29"/>
    <mergeCell ref="B31:J33"/>
    <mergeCell ref="B35:J37"/>
    <mergeCell ref="B39:J41"/>
    <mergeCell ref="B30:D30"/>
    <mergeCell ref="B34:D34"/>
    <mergeCell ref="A1:A7"/>
    <mergeCell ref="B1:J7"/>
    <mergeCell ref="A8:J12"/>
    <mergeCell ref="B15:J17"/>
    <mergeCell ref="B19:J21"/>
  </mergeCells>
  <conditionalFormatting sqref="A14">
    <cfRule type="cellIs" dxfId="33" priority="37" operator="equal">
      <formula>"In Progress"</formula>
    </cfRule>
    <cfRule type="cellIs" dxfId="32" priority="35" operator="equal">
      <formula>"Completed"</formula>
    </cfRule>
  </conditionalFormatting>
  <conditionalFormatting sqref="A18">
    <cfRule type="cellIs" dxfId="31" priority="34" operator="equal">
      <formula>"In Progress"</formula>
    </cfRule>
    <cfRule type="cellIs" dxfId="30" priority="33" operator="equal">
      <formula>"Completed"</formula>
    </cfRule>
  </conditionalFormatting>
  <conditionalFormatting sqref="A22">
    <cfRule type="cellIs" dxfId="29" priority="32" operator="equal">
      <formula>"In Progress"</formula>
    </cfRule>
    <cfRule type="cellIs" dxfId="28" priority="31" operator="equal">
      <formula>"Completed"</formula>
    </cfRule>
  </conditionalFormatting>
  <conditionalFormatting sqref="A26">
    <cfRule type="cellIs" dxfId="27" priority="30" operator="equal">
      <formula>"In Progress"</formula>
    </cfRule>
    <cfRule type="cellIs" dxfId="26" priority="29" operator="equal">
      <formula>"Completed"</formula>
    </cfRule>
  </conditionalFormatting>
  <conditionalFormatting sqref="A30">
    <cfRule type="cellIs" dxfId="25" priority="7" operator="equal">
      <formula>"Completed"</formula>
    </cfRule>
    <cfRule type="cellIs" dxfId="24" priority="8" operator="equal">
      <formula>"In Progress"</formula>
    </cfRule>
  </conditionalFormatting>
  <conditionalFormatting sqref="A34">
    <cfRule type="cellIs" dxfId="23" priority="5" operator="equal">
      <formula>"Completed"</formula>
    </cfRule>
    <cfRule type="cellIs" dxfId="22" priority="6" operator="equal">
      <formula>"In Progress"</formula>
    </cfRule>
  </conditionalFormatting>
  <conditionalFormatting sqref="A38">
    <cfRule type="cellIs" dxfId="21" priority="3" operator="equal">
      <formula>"Completed"</formula>
    </cfRule>
    <cfRule type="cellIs" dxfId="20" priority="4" operator="equal">
      <formula>"In Progress"</formula>
    </cfRule>
  </conditionalFormatting>
  <conditionalFormatting sqref="A42">
    <cfRule type="cellIs" dxfId="19" priority="27" operator="equal">
      <formula>"Completed"</formula>
    </cfRule>
    <cfRule type="cellIs" dxfId="18" priority="28" operator="equal">
      <formula>"In Progress"</formula>
    </cfRule>
  </conditionalFormatting>
  <conditionalFormatting sqref="A46">
    <cfRule type="cellIs" dxfId="17" priority="25" operator="equal">
      <formula>"Completed"</formula>
    </cfRule>
    <cfRule type="cellIs" dxfId="16" priority="26" operator="equal">
      <formula>"In Progress"</formula>
    </cfRule>
  </conditionalFormatting>
  <conditionalFormatting sqref="A50">
    <cfRule type="cellIs" dxfId="15" priority="23" operator="equal">
      <formula>"Completed"</formula>
    </cfRule>
    <cfRule type="cellIs" dxfId="14" priority="24" operator="equal">
      <formula>"In Progress"</formula>
    </cfRule>
  </conditionalFormatting>
  <conditionalFormatting sqref="A54">
    <cfRule type="cellIs" dxfId="13" priority="21" operator="equal">
      <formula>"Completed"</formula>
    </cfRule>
    <cfRule type="cellIs" dxfId="12" priority="22" operator="equal">
      <formula>"In Progress"</formula>
    </cfRule>
  </conditionalFormatting>
  <conditionalFormatting sqref="A58">
    <cfRule type="cellIs" dxfId="11" priority="19" operator="equal">
      <formula>"Completed"</formula>
    </cfRule>
    <cfRule type="cellIs" dxfId="10" priority="20" operator="equal">
      <formula>"In Progress"</formula>
    </cfRule>
  </conditionalFormatting>
  <conditionalFormatting sqref="A62">
    <cfRule type="cellIs" dxfId="9" priority="17" operator="equal">
      <formula>"Completed"</formula>
    </cfRule>
    <cfRule type="cellIs" dxfId="8" priority="18" operator="equal">
      <formula>"In Progress"</formula>
    </cfRule>
  </conditionalFormatting>
  <conditionalFormatting sqref="A66">
    <cfRule type="cellIs" dxfId="7" priority="16" operator="equal">
      <formula>"In Progress"</formula>
    </cfRule>
    <cfRule type="cellIs" dxfId="6" priority="15" operator="equal">
      <formula>"Completed"</formula>
    </cfRule>
  </conditionalFormatting>
  <conditionalFormatting sqref="A70">
    <cfRule type="cellIs" dxfId="5" priority="14" operator="equal">
      <formula>"In Progress"</formula>
    </cfRule>
    <cfRule type="cellIs" dxfId="4" priority="13" operator="equal">
      <formula>"Completed"</formula>
    </cfRule>
  </conditionalFormatting>
  <conditionalFormatting sqref="A74">
    <cfRule type="cellIs" dxfId="3" priority="10" operator="equal">
      <formula>"In Progress"</formula>
    </cfRule>
    <cfRule type="cellIs" dxfId="2" priority="9" operator="equal">
      <formula>"Completed"</formula>
    </cfRule>
  </conditionalFormatting>
  <conditionalFormatting sqref="A78">
    <cfRule type="cellIs" dxfId="1" priority="12" operator="equal">
      <formula>"In Progress"</formula>
    </cfRule>
    <cfRule type="cellIs" dxfId="0" priority="11" operator="equal">
      <formula>"Completed"</formula>
    </cfRule>
  </conditionalFormatting>
  <dataValidations count="1">
    <dataValidation type="list" allowBlank="1" showInputMessage="1" showErrorMessage="1" sqref="A14 A18 A22 A26 A42 A46 A50 A54 A58 A62 A66 A70 A78 A74 A30 A34 A38" xr:uid="{6D7D0599-FFD0-45F1-AC3E-FD70EEA8366D}">
      <formula1>"In Progress,Completed,N/A"</formula1>
    </dataValidation>
  </dataValidations>
  <hyperlinks>
    <hyperlink ref="B18" location="'Match Funds'!A1" display="2. Match Funds" xr:uid="{F5C28579-69F4-4197-B1E2-DBE755754966}"/>
    <hyperlink ref="B22" location="Rent!A1" display="3. Rent" xr:uid="{CAAA7F10-D46D-41C8-89A3-2E93B6838892}"/>
    <hyperlink ref="B14" location="'Budget Narratives'!A1" display="1. Budget Narratives " xr:uid="{B224B5FD-6AC1-41AE-AD8C-E7A160FE6572}"/>
    <hyperlink ref="B26" location="Utilities!A1" display="4. Utilities" xr:uid="{99849D69-77EB-4436-831F-D3B25A4557E8}"/>
    <hyperlink ref="B42" location="'Basic Foundational Skills'!A1" display="5. Basic Foundational Skills" xr:uid="{F416035B-6F65-4D02-AF3C-FF4FB7065551}"/>
    <hyperlink ref="B46" location="'Career Tech or Voc Training'!A1" display="9. Career Tech or Voc Training" xr:uid="{30509E21-0B6F-4019-9B72-2E0437D1462E}"/>
    <hyperlink ref="B50" location="'Job Search Training'!A1" display="10. Job Search Training" xr:uid="{93BBE92E-589A-4726-A44C-E3C0D81E4B06}"/>
    <hyperlink ref="B54" location="'Supervised Job Search'!A1" display="11. Supervised Job Search" xr:uid="{BAEA2581-446B-42E8-99A8-3986ED01239B}"/>
    <hyperlink ref="B58" location="'Work Activity'!A1" display="12. Work Activity and Experience" xr:uid="{59AEE8D3-8CA6-43EF-97AD-E417A4A16191}"/>
    <hyperlink ref="B62" location="'Job Retention'!A1" display="13. Job Retention" xr:uid="{AC449E62-2EFC-4BC5-A8B1-D3D0E8E0BE07}"/>
    <hyperlink ref="B66" location="'Self-Employment Training'!A1" display="14. Self-Employment Training" xr:uid="{AEFDC6C6-829C-4865-9744-7E15A0BD74BB}"/>
    <hyperlink ref="B70" location="EPIE!A1" display="15. EPIE" xr:uid="{9753C67A-931C-4786-A38D-1BED71B4EF8C}"/>
    <hyperlink ref="B78" location="'Participant Reimbursement'!A1" display="17. Participant Reimbursement" xr:uid="{2AE50B0C-B700-48B2-BD82-3AFF42E9B817}"/>
    <hyperlink ref="B82" location="'Total E&amp;T Provider Budget '!A1" display="18. Total E&amp;T Provider Budget" xr:uid="{01C3590C-A88F-400D-AE48-6C72A8D40239}"/>
    <hyperlink ref="B74:D74" location="Subcontractors!A1" display="16. Subcontractors" xr:uid="{DBF2BE90-0D64-472B-B8BD-9284879EE7C3}"/>
    <hyperlink ref="B30" location="Utilities!A1" display="4. Utilities" xr:uid="{ED6F0D5B-6721-424A-82D4-97EFE4215FC5}"/>
    <hyperlink ref="B34" location="Utilities!A1" display="4. Utilities" xr:uid="{8A59E225-B6C7-3243-9D83-CD1FA98D7EB4}"/>
    <hyperlink ref="B38" location="'Annual Operating Expenses'!A1" display="7. Annual Operating Expenses" xr:uid="{3C5DADBD-A5A6-1848-BB1F-877D755B2A8A}"/>
    <hyperlink ref="B30:D30" location="'Annual Program Salaries'!A1" display="5. Annual Program Salaries" xr:uid="{8526776C-B9EF-8240-A7E2-62E4BBE86959}"/>
    <hyperlink ref="B34:D34" location="'Annual Program Benefits'!A1" display="6. Annual Program Benefits" xr:uid="{FFA4F8AB-01F7-2E44-A639-873E0119C7CA}"/>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A0754-6556-294A-9A46-F54BB8268965}">
  <dimension ref="A1:J6"/>
  <sheetViews>
    <sheetView workbookViewId="0">
      <selection activeCell="A10" sqref="A10"/>
    </sheetView>
  </sheetViews>
  <sheetFormatPr baseColWidth="10" defaultColWidth="15.1640625" defaultRowHeight="15" x14ac:dyDescent="0.2"/>
  <cols>
    <col min="1" max="16384" width="15.1640625" style="162"/>
  </cols>
  <sheetData>
    <row r="1" spans="1:10" ht="28" customHeight="1" x14ac:dyDescent="0.2">
      <c r="A1" s="338" t="s">
        <v>246</v>
      </c>
      <c r="B1" s="339"/>
      <c r="C1" s="339"/>
      <c r="D1" s="339"/>
      <c r="E1" s="339"/>
      <c r="F1" s="339"/>
      <c r="G1" s="339"/>
      <c r="H1" s="339"/>
      <c r="I1" s="339"/>
      <c r="J1" s="339"/>
    </row>
    <row r="2" spans="1:10" ht="22" customHeight="1" x14ac:dyDescent="0.2">
      <c r="A2" s="340" t="s">
        <v>107</v>
      </c>
      <c r="B2" s="340"/>
      <c r="C2" s="340"/>
      <c r="D2" s="340"/>
      <c r="E2" s="340"/>
      <c r="F2" s="340"/>
      <c r="G2" s="340"/>
      <c r="H2" s="340"/>
      <c r="I2" s="340"/>
      <c r="J2" s="340"/>
    </row>
    <row r="3" spans="1:10" ht="18" customHeight="1" x14ac:dyDescent="0.2">
      <c r="A3" s="341" t="s">
        <v>171</v>
      </c>
      <c r="B3" s="341"/>
      <c r="C3" s="341"/>
      <c r="D3" s="341"/>
      <c r="E3" s="341"/>
      <c r="F3" s="341"/>
      <c r="G3" s="341"/>
      <c r="H3" s="341"/>
      <c r="I3" s="341"/>
      <c r="J3" s="341"/>
    </row>
    <row r="4" spans="1:10" ht="14" customHeight="1" x14ac:dyDescent="0.2">
      <c r="A4" s="341" t="s">
        <v>172</v>
      </c>
      <c r="B4" s="341"/>
      <c r="C4" s="341"/>
      <c r="D4" s="341"/>
      <c r="E4" s="341"/>
      <c r="F4" s="341"/>
      <c r="G4" s="341"/>
      <c r="H4" s="341"/>
      <c r="I4" s="341"/>
      <c r="J4" s="341"/>
    </row>
    <row r="5" spans="1:10" ht="16" thickBot="1" x14ac:dyDescent="0.25">
      <c r="A5" s="345"/>
      <c r="B5" s="345"/>
      <c r="C5" s="345"/>
      <c r="D5" s="345"/>
      <c r="E5" s="345"/>
      <c r="F5" s="345"/>
      <c r="G5" s="345"/>
      <c r="H5" s="345"/>
      <c r="I5" s="345"/>
      <c r="J5" s="345"/>
    </row>
    <row r="6" spans="1:10" ht="41" customHeight="1" thickBot="1" x14ac:dyDescent="0.25">
      <c r="A6" s="342" t="s">
        <v>267</v>
      </c>
      <c r="B6" s="343"/>
      <c r="C6" s="343"/>
      <c r="D6" s="343"/>
      <c r="E6" s="343"/>
      <c r="F6" s="343"/>
      <c r="G6" s="343"/>
      <c r="H6" s="343"/>
      <c r="I6" s="343"/>
      <c r="J6" s="344"/>
    </row>
  </sheetData>
  <sheetProtection algorithmName="SHA-512" hashValue="twQx8qXp0+iwDZJEjLnIynrh/eAS3jpFEOWjpqVBxAfX8L1oxAABkxYB/4Kwgw7TSm6smky+HUR0APpIx7u3qw==" saltValue="UUXGrVCnf8HxREigFIV7HQ==" spinCount="100000" sheet="1" objects="1" scenarios="1"/>
  <mergeCells count="6">
    <mergeCell ref="A6:J6"/>
    <mergeCell ref="A1:J1"/>
    <mergeCell ref="A2:J2"/>
    <mergeCell ref="A3:J3"/>
    <mergeCell ref="A4:J4"/>
    <mergeCell ref="A5:J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08DA9-5F47-9E47-94D4-3C748E3A6AD4}">
  <dimension ref="A1:I239"/>
  <sheetViews>
    <sheetView zoomScaleNormal="89" workbookViewId="0">
      <selection activeCell="H22" sqref="H22"/>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5" t="s">
        <v>250</v>
      </c>
      <c r="B1" s="385"/>
      <c r="C1" s="385"/>
      <c r="D1" s="385"/>
      <c r="E1" s="385"/>
      <c r="F1" s="385"/>
      <c r="G1" s="36"/>
      <c r="H1" s="36"/>
    </row>
    <row r="2" spans="1:8" ht="16" x14ac:dyDescent="0.2">
      <c r="A2" s="386" t="s">
        <v>171</v>
      </c>
      <c r="B2" s="386"/>
      <c r="C2" s="386"/>
      <c r="D2" s="386"/>
      <c r="E2" s="386"/>
      <c r="F2" s="386"/>
    </row>
    <row r="3" spans="1:8" ht="16" x14ac:dyDescent="0.2">
      <c r="A3" s="386" t="s">
        <v>172</v>
      </c>
      <c r="B3" s="386"/>
      <c r="C3" s="386"/>
      <c r="D3" s="386"/>
      <c r="E3" s="386"/>
      <c r="F3" s="386"/>
    </row>
    <row r="4" spans="1:8" ht="16" x14ac:dyDescent="0.2">
      <c r="A4" s="176"/>
      <c r="B4" s="176"/>
      <c r="C4" s="176"/>
      <c r="D4" s="176"/>
      <c r="E4" s="176"/>
    </row>
    <row r="5" spans="1:8" ht="16" x14ac:dyDescent="0.2">
      <c r="A5" s="176"/>
      <c r="B5" s="176"/>
      <c r="C5" s="176"/>
      <c r="D5" s="176"/>
      <c r="E5" s="176"/>
    </row>
    <row r="6" spans="1:8" ht="16" x14ac:dyDescent="0.2">
      <c r="A6" s="387" t="s">
        <v>188</v>
      </c>
      <c r="B6" s="387"/>
      <c r="C6" s="387"/>
      <c r="D6" s="387"/>
      <c r="E6" s="387"/>
      <c r="F6" s="387"/>
      <c r="G6" s="177"/>
      <c r="H6" s="178"/>
    </row>
    <row r="7" spans="1:8" ht="17" thickBot="1" x14ac:dyDescent="0.25">
      <c r="A7" s="143"/>
      <c r="B7" s="143"/>
      <c r="C7" s="143"/>
      <c r="D7" s="143"/>
      <c r="E7" s="143"/>
      <c r="F7" s="177"/>
      <c r="G7" s="177"/>
      <c r="H7" s="178"/>
    </row>
    <row r="8" spans="1:8" ht="50" customHeight="1" thickBot="1" x14ac:dyDescent="0.25">
      <c r="A8" s="381" t="s">
        <v>190</v>
      </c>
      <c r="B8" s="317"/>
      <c r="C8" s="317"/>
      <c r="D8" s="317"/>
      <c r="E8" s="317"/>
      <c r="F8" s="31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88" t="s">
        <v>80</v>
      </c>
      <c r="B11" s="385"/>
      <c r="C11" s="385"/>
      <c r="D11" s="385"/>
      <c r="E11" s="385"/>
      <c r="F11" s="385"/>
      <c r="G11" s="177"/>
      <c r="H11" s="177"/>
    </row>
    <row r="12" spans="1:8" ht="16" customHeight="1" x14ac:dyDescent="0.2">
      <c r="A12" s="380" t="s">
        <v>81</v>
      </c>
      <c r="B12" s="358"/>
      <c r="C12" s="358"/>
      <c r="D12" s="358"/>
      <c r="E12" s="358"/>
      <c r="F12" s="358"/>
    </row>
    <row r="13" spans="1:8" ht="16" customHeight="1" x14ac:dyDescent="0.2">
      <c r="A13" s="380"/>
      <c r="B13" s="358"/>
      <c r="C13" s="358"/>
      <c r="D13" s="358"/>
      <c r="E13" s="358"/>
      <c r="F13" s="358"/>
    </row>
    <row r="14" spans="1:8" ht="16" customHeight="1" x14ac:dyDescent="0.2">
      <c r="A14" s="389" t="s">
        <v>82</v>
      </c>
      <c r="B14" s="390"/>
      <c r="C14" s="366" t="s">
        <v>83</v>
      </c>
      <c r="D14" s="393"/>
      <c r="E14" s="395" t="s">
        <v>84</v>
      </c>
      <c r="F14" s="395" t="s">
        <v>85</v>
      </c>
    </row>
    <row r="15" spans="1:8" ht="32" customHeight="1" x14ac:dyDescent="0.2">
      <c r="A15" s="391"/>
      <c r="B15" s="392"/>
      <c r="C15" s="367"/>
      <c r="D15" s="394"/>
      <c r="E15" s="395"/>
      <c r="F15" s="395"/>
    </row>
    <row r="16" spans="1:8" ht="16" x14ac:dyDescent="0.2">
      <c r="A16" s="396"/>
      <c r="B16" s="397"/>
      <c r="C16" s="398"/>
      <c r="D16" s="399"/>
      <c r="E16" s="154"/>
      <c r="F16" s="154"/>
    </row>
    <row r="17" spans="1:9" ht="16" x14ac:dyDescent="0.2">
      <c r="A17" s="359" t="s">
        <v>86</v>
      </c>
      <c r="B17" s="377"/>
      <c r="C17" s="378">
        <f>G86</f>
        <v>0</v>
      </c>
      <c r="D17" s="379"/>
      <c r="E17" s="155">
        <f>E86</f>
        <v>0</v>
      </c>
      <c r="F17" s="155">
        <f>F86</f>
        <v>0</v>
      </c>
    </row>
    <row r="18" spans="1:9" ht="16" x14ac:dyDescent="0.2">
      <c r="A18" s="359" t="s">
        <v>87</v>
      </c>
      <c r="B18" s="377"/>
      <c r="C18" s="378">
        <f>G148</f>
        <v>0</v>
      </c>
      <c r="D18" s="379"/>
      <c r="E18" s="155">
        <f>E148</f>
        <v>0</v>
      </c>
      <c r="F18" s="155">
        <f>F148</f>
        <v>0</v>
      </c>
    </row>
    <row r="19" spans="1:9" ht="16" x14ac:dyDescent="0.2">
      <c r="A19" s="359" t="s">
        <v>88</v>
      </c>
      <c r="B19" s="377"/>
      <c r="C19" s="378">
        <f>I197</f>
        <v>0</v>
      </c>
      <c r="D19" s="379"/>
      <c r="E19" s="155">
        <f>G197</f>
        <v>0</v>
      </c>
      <c r="F19" s="155">
        <f>H197</f>
        <v>0</v>
      </c>
    </row>
    <row r="20" spans="1:9" ht="16" x14ac:dyDescent="0.2">
      <c r="A20" s="359" t="s">
        <v>89</v>
      </c>
      <c r="B20" s="377"/>
      <c r="C20" s="378">
        <f>F236</f>
        <v>0</v>
      </c>
      <c r="D20" s="379"/>
      <c r="E20" s="155">
        <f>G236</f>
        <v>0</v>
      </c>
      <c r="F20" s="155">
        <f>H236</f>
        <v>0</v>
      </c>
    </row>
    <row r="21" spans="1:9" ht="16" x14ac:dyDescent="0.2">
      <c r="A21" s="373" t="s">
        <v>90</v>
      </c>
      <c r="B21" s="374"/>
      <c r="C21" s="375">
        <f>SUM(C17:C20)</f>
        <v>0</v>
      </c>
      <c r="D21" s="376"/>
      <c r="E21" s="156">
        <f>SUM(E17:E20)</f>
        <v>0</v>
      </c>
      <c r="F21" s="156">
        <f>SUM(F17:F20)</f>
        <v>0</v>
      </c>
    </row>
    <row r="22" spans="1:9" ht="16" x14ac:dyDescent="0.2">
      <c r="A22" s="369"/>
      <c r="B22" s="372"/>
      <c r="C22" s="369"/>
      <c r="D22" s="370"/>
      <c r="E22" s="371"/>
      <c r="F22" s="371"/>
    </row>
    <row r="23" spans="1:9" ht="34" x14ac:dyDescent="0.2">
      <c r="A23" s="153" t="s">
        <v>91</v>
      </c>
      <c r="B23" s="211"/>
      <c r="C23" s="369"/>
      <c r="D23" s="370"/>
      <c r="E23" s="371"/>
      <c r="F23" s="371"/>
    </row>
    <row r="24" spans="1:9" ht="16" x14ac:dyDescent="0.2">
      <c r="A24" s="369"/>
      <c r="B24" s="372"/>
      <c r="C24" s="369"/>
      <c r="D24" s="370"/>
      <c r="E24" s="371"/>
      <c r="F24" s="371"/>
    </row>
    <row r="25" spans="1:9" ht="15.75" customHeight="1" x14ac:dyDescent="0.2"/>
    <row r="26" spans="1:9" ht="16" x14ac:dyDescent="0.2"/>
    <row r="27" spans="1:9" ht="16" x14ac:dyDescent="0.2">
      <c r="A27" s="353" t="s">
        <v>92</v>
      </c>
      <c r="B27" s="353"/>
      <c r="C27" s="353"/>
      <c r="D27" s="353"/>
      <c r="E27" s="353"/>
      <c r="F27" s="353"/>
      <c r="G27" s="353"/>
    </row>
    <row r="28" spans="1:9" ht="16" x14ac:dyDescent="0.2"/>
    <row r="29" spans="1:9" ht="28" customHeight="1" x14ac:dyDescent="0.2">
      <c r="A29" s="354" t="s">
        <v>93</v>
      </c>
      <c r="B29" s="364" t="s">
        <v>94</v>
      </c>
      <c r="C29" s="356" t="s">
        <v>270</v>
      </c>
      <c r="D29" s="356" t="s">
        <v>95</v>
      </c>
      <c r="E29" s="366" t="s">
        <v>84</v>
      </c>
      <c r="F29" s="368" t="s">
        <v>85</v>
      </c>
      <c r="G29" s="347" t="s">
        <v>96</v>
      </c>
    </row>
    <row r="30" spans="1:9" ht="28" customHeight="1" x14ac:dyDescent="0.2">
      <c r="A30" s="354"/>
      <c r="B30" s="365"/>
      <c r="C30" s="357"/>
      <c r="D30" s="357"/>
      <c r="E30" s="367"/>
      <c r="F30" s="368"/>
      <c r="G30" s="348"/>
    </row>
    <row r="31" spans="1:9" ht="16" x14ac:dyDescent="0.2">
      <c r="A31" s="249">
        <f>'Annual Program Salaries'!A12</f>
        <v>0</v>
      </c>
      <c r="B31" s="179">
        <f>'Annual Program Salaries'!B12</f>
        <v>0</v>
      </c>
      <c r="C31" s="188">
        <f>'Annual Program Salaries'!C12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Salaries'!C13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Salaries'!C14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Salaries'!C15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Salaries'!C16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Salaries'!C17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Salaries'!C18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Salaries'!C19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Salaries'!C20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Salaries'!C21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Salaries'!C22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Salaries'!C23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Salaries'!C24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Salaries'!C25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Salaries'!C26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Salaries'!C27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Salaries'!C28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Salaries'!C29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Salaries'!C30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Salaries'!C31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Salaries'!C32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Salaries'!C33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Salaries'!C34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Salaries'!C35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Salaries'!C36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Salaries'!C37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Salaries'!C38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Salaries'!C39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Salaries'!C40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Salaries'!C41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Salaries'!C42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Salaries'!C43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Salaries'!C44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Salaries'!C45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Salaries'!C46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Salaries'!C47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Salaries'!C48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Salaries'!C49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Salaries'!C50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Salaries'!C51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Salaries'!C52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Salaries'!C53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Salaries'!C54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Salaries'!C55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Salaries'!C56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Salaries'!C57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Salaries'!C58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Salaries'!C59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Salaries'!C60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Salaries'!C61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Salaries'!C62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Salaries'!C63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Salaries'!C64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Salaries'!C65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Salaries'!C66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3" t="s">
        <v>97</v>
      </c>
      <c r="B89" s="353"/>
      <c r="C89" s="353"/>
      <c r="D89" s="353"/>
      <c r="E89" s="353"/>
      <c r="F89" s="353"/>
      <c r="G89" s="353"/>
    </row>
    <row r="90" spans="1:7" ht="16" x14ac:dyDescent="0.2"/>
    <row r="91" spans="1:7" ht="30" customHeight="1" x14ac:dyDescent="0.2">
      <c r="A91" s="354" t="s">
        <v>93</v>
      </c>
      <c r="B91" s="362" t="s">
        <v>98</v>
      </c>
      <c r="C91" s="360" t="s">
        <v>271</v>
      </c>
      <c r="D91" s="364" t="s">
        <v>95</v>
      </c>
      <c r="E91" s="366" t="s">
        <v>84</v>
      </c>
      <c r="F91" s="355" t="s">
        <v>85</v>
      </c>
      <c r="G91" s="347" t="s">
        <v>99</v>
      </c>
    </row>
    <row r="92" spans="1:7" ht="30" customHeight="1" x14ac:dyDescent="0.2">
      <c r="A92" s="354"/>
      <c r="B92" s="363"/>
      <c r="C92" s="360"/>
      <c r="D92" s="365"/>
      <c r="E92" s="367"/>
      <c r="F92" s="355"/>
      <c r="G92" s="348"/>
    </row>
    <row r="93" spans="1:7" ht="15" customHeight="1" x14ac:dyDescent="0.2">
      <c r="A93" s="181">
        <f>'Annual Program Benefits'!A12</f>
        <v>0</v>
      </c>
      <c r="B93" s="251">
        <f>'Annual Program Benefits'!B12</f>
        <v>0</v>
      </c>
      <c r="C93" s="182">
        <f>'Annual Program Benefits'!C12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Benefits'!C13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Benefits'!C14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Benefits'!C15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Benefits'!C16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Benefits'!C17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Benefits'!C18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Benefits'!C19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Benefits'!C20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Benefits'!C21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Benefits'!C22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Benefits'!C23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Benefits'!C24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Benefits'!C25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Benefits'!C26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Benefits'!C27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Benefits'!C28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Benefits'!C29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Benefits'!C30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Benefits'!C31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Benefits'!C32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Benefits'!C33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Benefits'!C34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Benefits'!C35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Benefits'!C36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Benefits'!C37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Benefits'!C38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Benefits'!C39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Benefits'!C40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Benefits'!C41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Benefits'!C42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Benefits'!C43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Benefits'!C44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Benefits'!C45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Benefits'!C46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Benefits'!C47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Benefits'!C48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Benefits'!C49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Benefits'!C50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Benefits'!C51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Benefits'!C52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Benefits'!C53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Benefits'!C54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Benefits'!C55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Benefits'!C56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Benefits'!C57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Benefits'!C58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Benefits'!C59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Benefits'!C60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Benefits'!C61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Benefits'!C62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Benefits'!C63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Benefits'!C64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Benefits'!C65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Benefits'!C66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3" t="s">
        <v>100</v>
      </c>
      <c r="B151" s="353"/>
      <c r="C151" s="353"/>
      <c r="D151" s="353"/>
      <c r="E151" s="353"/>
      <c r="F151" s="353"/>
      <c r="G151" s="353"/>
      <c r="H151" s="353"/>
      <c r="I151" s="353"/>
    </row>
    <row r="152" spans="1:9" ht="16" x14ac:dyDescent="0.2">
      <c r="A152" s="358"/>
      <c r="B152" s="358"/>
      <c r="C152" s="358"/>
      <c r="D152" s="358"/>
      <c r="E152" s="358"/>
    </row>
    <row r="153" spans="1:9" ht="28" customHeight="1" x14ac:dyDescent="0.2">
      <c r="A153" s="359" t="s">
        <v>101</v>
      </c>
      <c r="B153" s="347" t="s">
        <v>102</v>
      </c>
      <c r="C153" s="347" t="s">
        <v>103</v>
      </c>
      <c r="D153" s="360" t="s">
        <v>104</v>
      </c>
      <c r="E153" s="355" t="s">
        <v>269</v>
      </c>
      <c r="F153" s="355" t="s">
        <v>95</v>
      </c>
      <c r="G153" s="361" t="s">
        <v>84</v>
      </c>
      <c r="H153" s="355" t="s">
        <v>85</v>
      </c>
      <c r="I153" s="347" t="s">
        <v>99</v>
      </c>
    </row>
    <row r="154" spans="1:9" ht="28" customHeight="1" x14ac:dyDescent="0.2">
      <c r="A154" s="359"/>
      <c r="B154" s="348"/>
      <c r="C154" s="348"/>
      <c r="D154" s="360"/>
      <c r="E154" s="355"/>
      <c r="F154" s="355"/>
      <c r="G154" s="361"/>
      <c r="H154" s="355"/>
      <c r="I154" s="348"/>
    </row>
    <row r="155" spans="1:9" ht="16" x14ac:dyDescent="0.2">
      <c r="A155" s="349" t="s">
        <v>105</v>
      </c>
      <c r="B155" s="350"/>
      <c r="C155" s="350"/>
      <c r="D155" s="350"/>
      <c r="E155" s="350"/>
      <c r="F155" s="350"/>
      <c r="G155" s="350"/>
      <c r="H155" s="350"/>
      <c r="I155" s="350"/>
    </row>
    <row r="156" spans="1:9" ht="16" x14ac:dyDescent="0.2">
      <c r="A156" s="351" t="s">
        <v>106</v>
      </c>
      <c r="B156" s="352"/>
      <c r="C156" s="352"/>
      <c r="D156" s="352"/>
      <c r="E156" s="352"/>
      <c r="F156" s="352"/>
      <c r="G156" s="352"/>
      <c r="H156" s="352"/>
      <c r="I156" s="352"/>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Expenses'!E12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Expenses'!E13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Expenses'!E14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Expenses'!E15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Expenses'!E16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Expenses'!E17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Expenses'!E18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Expenses'!E19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Expenses'!E20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Expenses'!E21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Expenses'!E22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Expenses'!E23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Expenses'!E24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Expenses'!E25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Expenses'!E26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Expenses'!E27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Expenses'!E28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Expenses'!E29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Expenses'!E30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Expenses'!E31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Expenses'!E32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Expenses'!E33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Expenses'!E34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Expenses'!E35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Expenses'!E36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Expenses'!E37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Expenses'!E38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Expenses'!E39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Expenses'!E40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Expenses'!E41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Expenses'!E42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Expenses'!E43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Expenses'!E44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Expenses'!E45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Expenses'!E46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Expenses'!E47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Expenses'!E48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Expenses'!E49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Expenses'!E50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Expenses'!E51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1" customHeight="1" thickBot="1" x14ac:dyDescent="0.25">
      <c r="A200" s="382" t="s">
        <v>214</v>
      </c>
      <c r="B200" s="383"/>
      <c r="C200" s="383"/>
      <c r="D200" s="383"/>
      <c r="E200" s="383"/>
      <c r="F200" s="383"/>
      <c r="G200" s="383"/>
      <c r="H200" s="384"/>
    </row>
    <row r="201" spans="1:9" ht="16" x14ac:dyDescent="0.2"/>
    <row r="202" spans="1:9" ht="18.75" customHeight="1" x14ac:dyDescent="0.2">
      <c r="A202" s="353" t="s">
        <v>107</v>
      </c>
      <c r="B202" s="353"/>
      <c r="C202" s="353"/>
      <c r="D202" s="353"/>
      <c r="E202" s="353"/>
      <c r="F202" s="353"/>
      <c r="G202" s="353"/>
      <c r="H202" s="353"/>
    </row>
    <row r="203" spans="1:9" ht="16" x14ac:dyDescent="0.2"/>
    <row r="204" spans="1:9" ht="29" customHeight="1" x14ac:dyDescent="0.2">
      <c r="A204" s="354" t="s">
        <v>82</v>
      </c>
      <c r="B204" s="355" t="s">
        <v>108</v>
      </c>
      <c r="C204" s="355" t="s">
        <v>174</v>
      </c>
      <c r="D204" s="356" t="s">
        <v>109</v>
      </c>
      <c r="E204" s="355" t="s">
        <v>95</v>
      </c>
      <c r="F204" s="355" t="s">
        <v>175</v>
      </c>
      <c r="G204" s="347" t="s">
        <v>84</v>
      </c>
      <c r="H204" s="347" t="s">
        <v>85</v>
      </c>
    </row>
    <row r="205" spans="1:9" ht="29" customHeight="1" x14ac:dyDescent="0.2">
      <c r="A205" s="354"/>
      <c r="B205" s="355"/>
      <c r="C205" s="355"/>
      <c r="D205" s="357"/>
      <c r="E205" s="355"/>
      <c r="F205" s="355"/>
      <c r="G205" s="348"/>
      <c r="H205" s="348"/>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S3cPMlGHFtJCWCUqayacBiylZLtxKpIk+IkjvYkPZIKY/yGAcbL7hcO4fMLvQBaqt9eaHS/CpF+N4e4XpbN3Rw==" saltValue="PdqCA8oqmu23IvAAYXuWUw=="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6206F146-238A-9E46-8350-D592808018B3}">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1D5E4-D8D8-3E4D-905C-E4DF7FE6C82C}">
  <dimension ref="A1:I239"/>
  <sheetViews>
    <sheetView topLeftCell="A22" zoomScaleNormal="89" workbookViewId="0">
      <selection activeCell="K158" sqref="K158"/>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5" t="s">
        <v>250</v>
      </c>
      <c r="B1" s="385"/>
      <c r="C1" s="385"/>
      <c r="D1" s="385"/>
      <c r="E1" s="385"/>
      <c r="F1" s="385"/>
      <c r="G1" s="36"/>
      <c r="H1" s="36"/>
    </row>
    <row r="2" spans="1:8" ht="16" x14ac:dyDescent="0.2">
      <c r="A2" s="386" t="s">
        <v>171</v>
      </c>
      <c r="B2" s="386"/>
      <c r="C2" s="386"/>
      <c r="D2" s="386"/>
      <c r="E2" s="386"/>
      <c r="F2" s="386"/>
    </row>
    <row r="3" spans="1:8" ht="16" x14ac:dyDescent="0.2">
      <c r="A3" s="386" t="s">
        <v>172</v>
      </c>
      <c r="B3" s="386"/>
      <c r="C3" s="386"/>
      <c r="D3" s="386"/>
      <c r="E3" s="386"/>
      <c r="F3" s="386"/>
    </row>
    <row r="4" spans="1:8" ht="16" x14ac:dyDescent="0.2">
      <c r="A4" s="176"/>
      <c r="B4" s="176"/>
      <c r="C4" s="176"/>
      <c r="D4" s="176"/>
      <c r="E4" s="176"/>
    </row>
    <row r="5" spans="1:8" ht="16" x14ac:dyDescent="0.2">
      <c r="A5" s="176"/>
      <c r="B5" s="176"/>
      <c r="C5" s="176"/>
      <c r="D5" s="176"/>
      <c r="E5" s="176"/>
    </row>
    <row r="6" spans="1:8" ht="16" x14ac:dyDescent="0.2">
      <c r="A6" s="387" t="s">
        <v>208</v>
      </c>
      <c r="B6" s="387"/>
      <c r="C6" s="387"/>
      <c r="D6" s="387"/>
      <c r="E6" s="387"/>
      <c r="F6" s="387"/>
      <c r="G6" s="177"/>
      <c r="H6" s="178"/>
    </row>
    <row r="7" spans="1:8" ht="17" thickBot="1" x14ac:dyDescent="0.25">
      <c r="A7" s="143"/>
      <c r="B7" s="143"/>
      <c r="C7" s="143"/>
      <c r="D7" s="143"/>
      <c r="E7" s="143"/>
      <c r="F7" s="177"/>
      <c r="G7" s="177"/>
      <c r="H7" s="178"/>
    </row>
    <row r="8" spans="1:8" ht="49" customHeight="1" thickBot="1" x14ac:dyDescent="0.25">
      <c r="A8" s="381" t="s">
        <v>190</v>
      </c>
      <c r="B8" s="317"/>
      <c r="C8" s="317"/>
      <c r="D8" s="317"/>
      <c r="E8" s="317"/>
      <c r="F8" s="31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88" t="s">
        <v>80</v>
      </c>
      <c r="B11" s="385"/>
      <c r="C11" s="385"/>
      <c r="D11" s="385"/>
      <c r="E11" s="385"/>
      <c r="F11" s="385"/>
      <c r="G11" s="177"/>
      <c r="H11" s="177"/>
    </row>
    <row r="12" spans="1:8" ht="16" customHeight="1" x14ac:dyDescent="0.2">
      <c r="A12" s="380" t="s">
        <v>81</v>
      </c>
      <c r="B12" s="358"/>
      <c r="C12" s="358"/>
      <c r="D12" s="358"/>
      <c r="E12" s="358"/>
      <c r="F12" s="358"/>
    </row>
    <row r="13" spans="1:8" ht="16" customHeight="1" x14ac:dyDescent="0.2">
      <c r="A13" s="380"/>
      <c r="B13" s="358"/>
      <c r="C13" s="358"/>
      <c r="D13" s="358"/>
      <c r="E13" s="358"/>
      <c r="F13" s="358"/>
    </row>
    <row r="14" spans="1:8" ht="16" customHeight="1" x14ac:dyDescent="0.2">
      <c r="A14" s="389" t="s">
        <v>82</v>
      </c>
      <c r="B14" s="390"/>
      <c r="C14" s="366" t="s">
        <v>83</v>
      </c>
      <c r="D14" s="393"/>
      <c r="E14" s="395" t="s">
        <v>84</v>
      </c>
      <c r="F14" s="395" t="s">
        <v>85</v>
      </c>
    </row>
    <row r="15" spans="1:8" ht="32" customHeight="1" x14ac:dyDescent="0.2">
      <c r="A15" s="391"/>
      <c r="B15" s="392"/>
      <c r="C15" s="367"/>
      <c r="D15" s="394"/>
      <c r="E15" s="395"/>
      <c r="F15" s="395"/>
    </row>
    <row r="16" spans="1:8" ht="16" x14ac:dyDescent="0.2">
      <c r="A16" s="396"/>
      <c r="B16" s="397"/>
      <c r="C16" s="398"/>
      <c r="D16" s="399"/>
      <c r="E16" s="154"/>
      <c r="F16" s="154"/>
    </row>
    <row r="17" spans="1:9" ht="16" x14ac:dyDescent="0.2">
      <c r="A17" s="359" t="s">
        <v>86</v>
      </c>
      <c r="B17" s="377"/>
      <c r="C17" s="378">
        <f>G86</f>
        <v>0</v>
      </c>
      <c r="D17" s="379"/>
      <c r="E17" s="155">
        <f>E86</f>
        <v>0</v>
      </c>
      <c r="F17" s="155">
        <f>F86</f>
        <v>0</v>
      </c>
    </row>
    <row r="18" spans="1:9" ht="16" x14ac:dyDescent="0.2">
      <c r="A18" s="359" t="s">
        <v>87</v>
      </c>
      <c r="B18" s="377"/>
      <c r="C18" s="378">
        <f>G148</f>
        <v>0</v>
      </c>
      <c r="D18" s="379"/>
      <c r="E18" s="155">
        <f>E148</f>
        <v>0</v>
      </c>
      <c r="F18" s="155">
        <f>F148</f>
        <v>0</v>
      </c>
    </row>
    <row r="19" spans="1:9" ht="16" x14ac:dyDescent="0.2">
      <c r="A19" s="359" t="s">
        <v>88</v>
      </c>
      <c r="B19" s="377"/>
      <c r="C19" s="378">
        <f>I197</f>
        <v>0</v>
      </c>
      <c r="D19" s="379"/>
      <c r="E19" s="155">
        <f>G197</f>
        <v>0</v>
      </c>
      <c r="F19" s="155">
        <f>H197</f>
        <v>0</v>
      </c>
    </row>
    <row r="20" spans="1:9" ht="16" x14ac:dyDescent="0.2">
      <c r="A20" s="359" t="s">
        <v>89</v>
      </c>
      <c r="B20" s="377"/>
      <c r="C20" s="378">
        <f>F236</f>
        <v>0</v>
      </c>
      <c r="D20" s="379"/>
      <c r="E20" s="155">
        <f>G236</f>
        <v>0</v>
      </c>
      <c r="F20" s="155">
        <f>H236</f>
        <v>0</v>
      </c>
    </row>
    <row r="21" spans="1:9" ht="16" x14ac:dyDescent="0.2">
      <c r="A21" s="373" t="s">
        <v>90</v>
      </c>
      <c r="B21" s="374"/>
      <c r="C21" s="375">
        <f>SUM(C17:C20)</f>
        <v>0</v>
      </c>
      <c r="D21" s="376"/>
      <c r="E21" s="156">
        <f>SUM(E17:E20)</f>
        <v>0</v>
      </c>
      <c r="F21" s="156">
        <f>SUM(F17:F20)</f>
        <v>0</v>
      </c>
    </row>
    <row r="22" spans="1:9" ht="16" x14ac:dyDescent="0.2">
      <c r="A22" s="369"/>
      <c r="B22" s="372"/>
      <c r="C22" s="369"/>
      <c r="D22" s="370"/>
      <c r="E22" s="371"/>
      <c r="F22" s="371"/>
    </row>
    <row r="23" spans="1:9" ht="34" x14ac:dyDescent="0.2">
      <c r="A23" s="153" t="s">
        <v>91</v>
      </c>
      <c r="B23" s="211"/>
      <c r="C23" s="369"/>
      <c r="D23" s="370"/>
      <c r="E23" s="371"/>
      <c r="F23" s="371"/>
    </row>
    <row r="24" spans="1:9" ht="16" x14ac:dyDescent="0.2">
      <c r="A24" s="369"/>
      <c r="B24" s="372"/>
      <c r="C24" s="369"/>
      <c r="D24" s="370"/>
      <c r="E24" s="371"/>
      <c r="F24" s="371"/>
    </row>
    <row r="25" spans="1:9" ht="15.75" customHeight="1" x14ac:dyDescent="0.2"/>
    <row r="26" spans="1:9" ht="16" x14ac:dyDescent="0.2"/>
    <row r="27" spans="1:9" ht="16" x14ac:dyDescent="0.2">
      <c r="A27" s="353" t="s">
        <v>92</v>
      </c>
      <c r="B27" s="353"/>
      <c r="C27" s="353"/>
      <c r="D27" s="353"/>
      <c r="E27" s="353"/>
      <c r="F27" s="353"/>
      <c r="G27" s="353"/>
    </row>
    <row r="28" spans="1:9" ht="16" x14ac:dyDescent="0.2"/>
    <row r="29" spans="1:9" ht="28" customHeight="1" x14ac:dyDescent="0.2">
      <c r="A29" s="354" t="s">
        <v>93</v>
      </c>
      <c r="B29" s="364" t="s">
        <v>94</v>
      </c>
      <c r="C29" s="356" t="s">
        <v>270</v>
      </c>
      <c r="D29" s="356" t="s">
        <v>95</v>
      </c>
      <c r="E29" s="366" t="s">
        <v>84</v>
      </c>
      <c r="F29" s="368" t="s">
        <v>85</v>
      </c>
      <c r="G29" s="347" t="s">
        <v>96</v>
      </c>
    </row>
    <row r="30" spans="1:9" ht="28" customHeight="1" x14ac:dyDescent="0.2">
      <c r="A30" s="354"/>
      <c r="B30" s="365"/>
      <c r="C30" s="357"/>
      <c r="D30" s="357"/>
      <c r="E30" s="367"/>
      <c r="F30" s="368"/>
      <c r="G30" s="348"/>
    </row>
    <row r="31" spans="1:9" ht="16" x14ac:dyDescent="0.2">
      <c r="A31" s="249">
        <f>'Annual Program Salaries'!A12</f>
        <v>0</v>
      </c>
      <c r="B31" s="179">
        <f>'Annual Program Salaries'!B12</f>
        <v>0</v>
      </c>
      <c r="C31" s="188">
        <f>'Annual Program Salaries'!D12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Salaries'!D13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Salaries'!D14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Salaries'!D15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Salaries'!D16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Salaries'!D17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Salaries'!D18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Salaries'!D19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Salaries'!D20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Salaries'!D21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Salaries'!D22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Salaries'!D23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Salaries'!D24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Salaries'!D25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Salaries'!D26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Salaries'!D27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Salaries'!D28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Salaries'!D29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Salaries'!D30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Salaries'!D31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Salaries'!D32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Salaries'!D33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Salaries'!D34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Salaries'!D35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Salaries'!D36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Salaries'!D37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Salaries'!D38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Salaries'!D39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Salaries'!D40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Salaries'!D41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Salaries'!D42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Salaries'!D43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Salaries'!D44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Salaries'!D45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Salaries'!D46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Salaries'!D47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Salaries'!D48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Salaries'!D49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Salaries'!D50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Salaries'!D51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Salaries'!D52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Salaries'!D53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Salaries'!D54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Salaries'!D55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Salaries'!D56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Salaries'!D57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Salaries'!D58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Salaries'!D59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Salaries'!D60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Salaries'!D61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Salaries'!D62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Salaries'!D63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Salaries'!D64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Salaries'!D65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Salaries'!D66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3" t="s">
        <v>97</v>
      </c>
      <c r="B89" s="353"/>
      <c r="C89" s="353"/>
      <c r="D89" s="353"/>
      <c r="E89" s="353"/>
      <c r="F89" s="353"/>
      <c r="G89" s="353"/>
    </row>
    <row r="90" spans="1:7" ht="16" x14ac:dyDescent="0.2"/>
    <row r="91" spans="1:7" ht="30" customHeight="1" x14ac:dyDescent="0.2">
      <c r="A91" s="354" t="s">
        <v>93</v>
      </c>
      <c r="B91" s="362" t="s">
        <v>98</v>
      </c>
      <c r="C91" s="360" t="s">
        <v>271</v>
      </c>
      <c r="D91" s="364" t="s">
        <v>95</v>
      </c>
      <c r="E91" s="366" t="s">
        <v>84</v>
      </c>
      <c r="F91" s="355" t="s">
        <v>85</v>
      </c>
      <c r="G91" s="347" t="s">
        <v>99</v>
      </c>
    </row>
    <row r="92" spans="1:7" ht="30" customHeight="1" x14ac:dyDescent="0.2">
      <c r="A92" s="354"/>
      <c r="B92" s="363"/>
      <c r="C92" s="360"/>
      <c r="D92" s="365"/>
      <c r="E92" s="367"/>
      <c r="F92" s="355"/>
      <c r="G92" s="348"/>
    </row>
    <row r="93" spans="1:7" ht="15" customHeight="1" x14ac:dyDescent="0.2">
      <c r="A93" s="181">
        <f>'Annual Program Benefits'!A12</f>
        <v>0</v>
      </c>
      <c r="B93" s="251">
        <f>'Annual Program Benefits'!B12</f>
        <v>0</v>
      </c>
      <c r="C93" s="182">
        <f>'Annual Program Benefits'!D12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Benefits'!D13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Benefits'!D14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Benefits'!D15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Benefits'!D16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Benefits'!D17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Benefits'!D18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Benefits'!D19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Benefits'!D20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Benefits'!D21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Benefits'!D22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Benefits'!D23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Benefits'!D24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Benefits'!D25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Benefits'!D26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Benefits'!D27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Benefits'!D28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Benefits'!D29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Benefits'!D30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Benefits'!D31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Benefits'!D32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Benefits'!D33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Benefits'!D34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Benefits'!D35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Benefits'!D36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Benefits'!D37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Benefits'!D38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Benefits'!D39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Benefits'!D40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Benefits'!D41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Benefits'!D42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Benefits'!D43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Benefits'!D44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Benefits'!D45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Benefits'!D46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Benefits'!D47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Benefits'!D48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Benefits'!D49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Benefits'!D50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Benefits'!D51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Benefits'!D52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Benefits'!D53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Benefits'!D54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Benefits'!D55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Benefits'!D56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Benefits'!D57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Benefits'!D58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Benefits'!D59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Benefits'!D60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Benefits'!D61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Benefits'!D62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Benefits'!D63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Benefits'!D64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Benefits'!D65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Benefits'!D66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3" t="s">
        <v>100</v>
      </c>
      <c r="B151" s="353"/>
      <c r="C151" s="353"/>
      <c r="D151" s="353"/>
      <c r="E151" s="353"/>
      <c r="F151" s="353"/>
      <c r="G151" s="353"/>
      <c r="H151" s="353"/>
      <c r="I151" s="353"/>
    </row>
    <row r="152" spans="1:9" ht="16" x14ac:dyDescent="0.2">
      <c r="A152" s="358"/>
      <c r="B152" s="358"/>
      <c r="C152" s="358"/>
      <c r="D152" s="358"/>
      <c r="E152" s="358"/>
    </row>
    <row r="153" spans="1:9" ht="28" customHeight="1" x14ac:dyDescent="0.2">
      <c r="A153" s="359" t="s">
        <v>101</v>
      </c>
      <c r="B153" s="347" t="s">
        <v>102</v>
      </c>
      <c r="C153" s="347" t="s">
        <v>103</v>
      </c>
      <c r="D153" s="360" t="s">
        <v>104</v>
      </c>
      <c r="E153" s="355" t="s">
        <v>269</v>
      </c>
      <c r="F153" s="355" t="s">
        <v>95</v>
      </c>
      <c r="G153" s="361" t="s">
        <v>84</v>
      </c>
      <c r="H153" s="355" t="s">
        <v>85</v>
      </c>
      <c r="I153" s="347" t="s">
        <v>99</v>
      </c>
    </row>
    <row r="154" spans="1:9" ht="28" customHeight="1" x14ac:dyDescent="0.2">
      <c r="A154" s="359"/>
      <c r="B154" s="348"/>
      <c r="C154" s="348"/>
      <c r="D154" s="360"/>
      <c r="E154" s="355"/>
      <c r="F154" s="355"/>
      <c r="G154" s="361"/>
      <c r="H154" s="355"/>
      <c r="I154" s="348"/>
    </row>
    <row r="155" spans="1:9" ht="16" x14ac:dyDescent="0.2">
      <c r="A155" s="349" t="s">
        <v>105</v>
      </c>
      <c r="B155" s="350"/>
      <c r="C155" s="350"/>
      <c r="D155" s="350"/>
      <c r="E155" s="350"/>
      <c r="F155" s="350"/>
      <c r="G155" s="350"/>
      <c r="H155" s="350"/>
      <c r="I155" s="350"/>
    </row>
    <row r="156" spans="1:9" ht="16" x14ac:dyDescent="0.2">
      <c r="A156" s="351" t="s">
        <v>106</v>
      </c>
      <c r="B156" s="352"/>
      <c r="C156" s="352"/>
      <c r="D156" s="352"/>
      <c r="E156" s="352"/>
      <c r="F156" s="352"/>
      <c r="G156" s="352"/>
      <c r="H156" s="352"/>
      <c r="I156" s="352"/>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Expenses'!F12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Expenses'!F13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Expenses'!F14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Expenses'!F15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Expenses'!F16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Expenses'!F17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Expenses'!F18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Expenses'!F19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Expenses'!F20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Expenses'!F21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Expenses'!F22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Expenses'!F23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Expenses'!F24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Expenses'!F25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Expenses'!F26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Expenses'!F27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Expenses'!F28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Expenses'!F29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Expenses'!F30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Expenses'!F31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Expenses'!F32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Expenses'!F33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Expenses'!F34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Expenses'!F35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Expenses'!F36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Expenses'!F37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Expenses'!F38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Expenses'!F39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Expenses'!F40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Expenses'!F41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Expenses'!F42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Expenses'!F43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Expenses'!F44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Expenses'!F45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Expenses'!F46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Expenses'!F47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Expenses'!F48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Expenses'!F49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Expenses'!F50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Expenses'!F51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0" customHeight="1" thickBot="1" x14ac:dyDescent="0.25">
      <c r="A200" s="382" t="s">
        <v>214</v>
      </c>
      <c r="B200" s="383"/>
      <c r="C200" s="383"/>
      <c r="D200" s="383"/>
      <c r="E200" s="383"/>
      <c r="F200" s="383"/>
      <c r="G200" s="383"/>
      <c r="H200" s="384"/>
    </row>
    <row r="201" spans="1:9" ht="16" x14ac:dyDescent="0.2"/>
    <row r="202" spans="1:9" ht="18.75" customHeight="1" x14ac:dyDescent="0.2">
      <c r="A202" s="353" t="s">
        <v>107</v>
      </c>
      <c r="B202" s="353"/>
      <c r="C202" s="353"/>
      <c r="D202" s="353"/>
      <c r="E202" s="353"/>
      <c r="F202" s="353"/>
      <c r="G202" s="353"/>
      <c r="H202" s="353"/>
    </row>
    <row r="203" spans="1:9" ht="16" x14ac:dyDescent="0.2"/>
    <row r="204" spans="1:9" ht="29" customHeight="1" x14ac:dyDescent="0.2">
      <c r="A204" s="354" t="s">
        <v>82</v>
      </c>
      <c r="B204" s="355" t="s">
        <v>108</v>
      </c>
      <c r="C204" s="355" t="s">
        <v>174</v>
      </c>
      <c r="D204" s="356" t="s">
        <v>109</v>
      </c>
      <c r="E204" s="355" t="s">
        <v>95</v>
      </c>
      <c r="F204" s="355" t="s">
        <v>175</v>
      </c>
      <c r="G204" s="347" t="s">
        <v>84</v>
      </c>
      <c r="H204" s="347" t="s">
        <v>85</v>
      </c>
    </row>
    <row r="205" spans="1:9" ht="29" customHeight="1" x14ac:dyDescent="0.2">
      <c r="A205" s="354"/>
      <c r="B205" s="355"/>
      <c r="C205" s="355"/>
      <c r="D205" s="357"/>
      <c r="E205" s="355"/>
      <c r="F205" s="355"/>
      <c r="G205" s="348"/>
      <c r="H205" s="348"/>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0ouORCjyBsQgcGfO8GRuInJhCIFwD2yFbE0V5c9P/A8c6tYR5PrlbUHgUOUb87Go6v7PgKhNrgDzh74diHt8/w==" saltValue="WiLY2XukpOf0ap7Q/LTy8Q=="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E68818AC-E8B3-4D44-8135-FB09D47753C4}">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C53B-C308-0A45-A275-74C17FBB66D3}">
  <dimension ref="A1:I239"/>
  <sheetViews>
    <sheetView zoomScaleNormal="89" workbookViewId="0">
      <selection activeCell="J158" sqref="J158"/>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5" t="s">
        <v>250</v>
      </c>
      <c r="B1" s="385"/>
      <c r="C1" s="385"/>
      <c r="D1" s="385"/>
      <c r="E1" s="385"/>
      <c r="F1" s="385"/>
      <c r="G1" s="36"/>
      <c r="H1" s="36"/>
    </row>
    <row r="2" spans="1:8" ht="16" x14ac:dyDescent="0.2">
      <c r="A2" s="386" t="s">
        <v>171</v>
      </c>
      <c r="B2" s="386"/>
      <c r="C2" s="386"/>
      <c r="D2" s="386"/>
      <c r="E2" s="386"/>
      <c r="F2" s="386"/>
    </row>
    <row r="3" spans="1:8" ht="16" x14ac:dyDescent="0.2">
      <c r="A3" s="386" t="s">
        <v>172</v>
      </c>
      <c r="B3" s="386"/>
      <c r="C3" s="386"/>
      <c r="D3" s="386"/>
      <c r="E3" s="386"/>
      <c r="F3" s="386"/>
    </row>
    <row r="4" spans="1:8" ht="16" x14ac:dyDescent="0.2">
      <c r="A4" s="176"/>
      <c r="B4" s="176"/>
      <c r="C4" s="176"/>
      <c r="D4" s="176"/>
      <c r="E4" s="176"/>
    </row>
    <row r="5" spans="1:8" ht="16" x14ac:dyDescent="0.2">
      <c r="A5" s="176"/>
      <c r="B5" s="176"/>
      <c r="C5" s="176"/>
      <c r="D5" s="176"/>
      <c r="E5" s="176"/>
    </row>
    <row r="6" spans="1:8" ht="16" x14ac:dyDescent="0.2">
      <c r="A6" s="387" t="s">
        <v>210</v>
      </c>
      <c r="B6" s="387"/>
      <c r="C6" s="387"/>
      <c r="D6" s="387"/>
      <c r="E6" s="387"/>
      <c r="F6" s="387"/>
      <c r="G6" s="177"/>
      <c r="H6" s="178"/>
    </row>
    <row r="7" spans="1:8" ht="17" thickBot="1" x14ac:dyDescent="0.25">
      <c r="A7" s="143"/>
      <c r="B7" s="143"/>
      <c r="C7" s="143"/>
      <c r="D7" s="143"/>
      <c r="E7" s="143"/>
      <c r="F7" s="177"/>
      <c r="G7" s="177"/>
      <c r="H7" s="178"/>
    </row>
    <row r="8" spans="1:8" ht="42" customHeight="1" thickBot="1" x14ac:dyDescent="0.25">
      <c r="A8" s="381" t="s">
        <v>190</v>
      </c>
      <c r="B8" s="317"/>
      <c r="C8" s="317"/>
      <c r="D8" s="317"/>
      <c r="E8" s="317"/>
      <c r="F8" s="31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88" t="s">
        <v>80</v>
      </c>
      <c r="B11" s="385"/>
      <c r="C11" s="385"/>
      <c r="D11" s="385"/>
      <c r="E11" s="385"/>
      <c r="F11" s="385"/>
      <c r="G11" s="177"/>
      <c r="H11" s="177"/>
    </row>
    <row r="12" spans="1:8" ht="16" customHeight="1" x14ac:dyDescent="0.2">
      <c r="A12" s="380" t="s">
        <v>81</v>
      </c>
      <c r="B12" s="358"/>
      <c r="C12" s="358"/>
      <c r="D12" s="358"/>
      <c r="E12" s="358"/>
      <c r="F12" s="358"/>
    </row>
    <row r="13" spans="1:8" ht="16" customHeight="1" x14ac:dyDescent="0.2">
      <c r="A13" s="380"/>
      <c r="B13" s="358"/>
      <c r="C13" s="358"/>
      <c r="D13" s="358"/>
      <c r="E13" s="358"/>
      <c r="F13" s="358"/>
    </row>
    <row r="14" spans="1:8" ht="16" customHeight="1" x14ac:dyDescent="0.2">
      <c r="A14" s="389" t="s">
        <v>82</v>
      </c>
      <c r="B14" s="390"/>
      <c r="C14" s="366" t="s">
        <v>83</v>
      </c>
      <c r="D14" s="393"/>
      <c r="E14" s="395" t="s">
        <v>84</v>
      </c>
      <c r="F14" s="395" t="s">
        <v>85</v>
      </c>
    </row>
    <row r="15" spans="1:8" ht="32" customHeight="1" x14ac:dyDescent="0.2">
      <c r="A15" s="391"/>
      <c r="B15" s="392"/>
      <c r="C15" s="367"/>
      <c r="D15" s="394"/>
      <c r="E15" s="395"/>
      <c r="F15" s="395"/>
    </row>
    <row r="16" spans="1:8" ht="16" x14ac:dyDescent="0.2">
      <c r="A16" s="396"/>
      <c r="B16" s="397"/>
      <c r="C16" s="398"/>
      <c r="D16" s="399"/>
      <c r="E16" s="154"/>
      <c r="F16" s="154"/>
    </row>
    <row r="17" spans="1:9" ht="16" x14ac:dyDescent="0.2">
      <c r="A17" s="359" t="s">
        <v>86</v>
      </c>
      <c r="B17" s="377"/>
      <c r="C17" s="378">
        <f>G86</f>
        <v>0</v>
      </c>
      <c r="D17" s="379"/>
      <c r="E17" s="155">
        <f>E86</f>
        <v>0</v>
      </c>
      <c r="F17" s="155">
        <f>F86</f>
        <v>0</v>
      </c>
    </row>
    <row r="18" spans="1:9" ht="16" x14ac:dyDescent="0.2">
      <c r="A18" s="359" t="s">
        <v>87</v>
      </c>
      <c r="B18" s="377"/>
      <c r="C18" s="378">
        <f>G148</f>
        <v>0</v>
      </c>
      <c r="D18" s="379"/>
      <c r="E18" s="155">
        <f>E148</f>
        <v>0</v>
      </c>
      <c r="F18" s="155">
        <f>F148</f>
        <v>0</v>
      </c>
    </row>
    <row r="19" spans="1:9" ht="16" x14ac:dyDescent="0.2">
      <c r="A19" s="359" t="s">
        <v>88</v>
      </c>
      <c r="B19" s="377"/>
      <c r="C19" s="378">
        <f>I197</f>
        <v>0</v>
      </c>
      <c r="D19" s="379"/>
      <c r="E19" s="155">
        <f>G197</f>
        <v>0</v>
      </c>
      <c r="F19" s="155">
        <f>H197</f>
        <v>0</v>
      </c>
    </row>
    <row r="20" spans="1:9" ht="16" x14ac:dyDescent="0.2">
      <c r="A20" s="359" t="s">
        <v>89</v>
      </c>
      <c r="B20" s="377"/>
      <c r="C20" s="378">
        <f>F236</f>
        <v>0</v>
      </c>
      <c r="D20" s="379"/>
      <c r="E20" s="155">
        <f>G236</f>
        <v>0</v>
      </c>
      <c r="F20" s="155">
        <f>H236</f>
        <v>0</v>
      </c>
    </row>
    <row r="21" spans="1:9" ht="16" x14ac:dyDescent="0.2">
      <c r="A21" s="373" t="s">
        <v>90</v>
      </c>
      <c r="B21" s="374"/>
      <c r="C21" s="375">
        <f>SUM(C17:C20)</f>
        <v>0</v>
      </c>
      <c r="D21" s="376"/>
      <c r="E21" s="156">
        <f>SUM(E17:E20)</f>
        <v>0</v>
      </c>
      <c r="F21" s="156">
        <f>SUM(F17:F20)</f>
        <v>0</v>
      </c>
    </row>
    <row r="22" spans="1:9" ht="16" x14ac:dyDescent="0.2">
      <c r="A22" s="369"/>
      <c r="B22" s="372"/>
      <c r="C22" s="369"/>
      <c r="D22" s="370"/>
      <c r="E22" s="371"/>
      <c r="F22" s="371"/>
    </row>
    <row r="23" spans="1:9" ht="34" x14ac:dyDescent="0.2">
      <c r="A23" s="153" t="s">
        <v>91</v>
      </c>
      <c r="B23" s="211"/>
      <c r="C23" s="369"/>
      <c r="D23" s="370"/>
      <c r="E23" s="371"/>
      <c r="F23" s="371"/>
    </row>
    <row r="24" spans="1:9" ht="16" x14ac:dyDescent="0.2">
      <c r="A24" s="369"/>
      <c r="B24" s="372"/>
      <c r="C24" s="369"/>
      <c r="D24" s="370"/>
      <c r="E24" s="371"/>
      <c r="F24" s="371"/>
    </row>
    <row r="25" spans="1:9" ht="15.75" customHeight="1" x14ac:dyDescent="0.2"/>
    <row r="26" spans="1:9" ht="16" x14ac:dyDescent="0.2"/>
    <row r="27" spans="1:9" ht="16" x14ac:dyDescent="0.2">
      <c r="A27" s="353" t="s">
        <v>92</v>
      </c>
      <c r="B27" s="353"/>
      <c r="C27" s="353"/>
      <c r="D27" s="353"/>
      <c r="E27" s="353"/>
      <c r="F27" s="353"/>
      <c r="G27" s="353"/>
    </row>
    <row r="28" spans="1:9" ht="16" x14ac:dyDescent="0.2"/>
    <row r="29" spans="1:9" ht="28" customHeight="1" x14ac:dyDescent="0.2">
      <c r="A29" s="354" t="s">
        <v>93</v>
      </c>
      <c r="B29" s="364" t="s">
        <v>94</v>
      </c>
      <c r="C29" s="356" t="s">
        <v>270</v>
      </c>
      <c r="D29" s="356" t="s">
        <v>95</v>
      </c>
      <c r="E29" s="366" t="s">
        <v>84</v>
      </c>
      <c r="F29" s="368" t="s">
        <v>85</v>
      </c>
      <c r="G29" s="347" t="s">
        <v>96</v>
      </c>
    </row>
    <row r="30" spans="1:9" ht="28" customHeight="1" x14ac:dyDescent="0.2">
      <c r="A30" s="354"/>
      <c r="B30" s="365"/>
      <c r="C30" s="357"/>
      <c r="D30" s="357"/>
      <c r="E30" s="367"/>
      <c r="F30" s="368"/>
      <c r="G30" s="348"/>
    </row>
    <row r="31" spans="1:9" ht="16" x14ac:dyDescent="0.2">
      <c r="A31" s="249">
        <f>'Annual Program Salaries'!A12</f>
        <v>0</v>
      </c>
      <c r="B31" s="179">
        <f>'Annual Program Salaries'!B12</f>
        <v>0</v>
      </c>
      <c r="C31" s="188">
        <f>'Annual Program Salaries'!E12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Salaries'!E13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Salaries'!E14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Salaries'!E15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Salaries'!E16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Salaries'!E17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Salaries'!E18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Salaries'!E19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Salaries'!E20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Salaries'!E21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Salaries'!E22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Salaries'!E23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Salaries'!E24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Salaries'!E25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Salaries'!E26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Salaries'!E27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Salaries'!E28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Salaries'!E29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Salaries'!E30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Salaries'!E31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Salaries'!E32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Salaries'!E33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Salaries'!E34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Salaries'!E35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Salaries'!E36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Salaries'!E37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Salaries'!E38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Salaries'!E39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Salaries'!E40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Salaries'!E41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Salaries'!E42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Salaries'!E43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Salaries'!E44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Salaries'!E45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Salaries'!E46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Salaries'!E47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Salaries'!E48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Salaries'!E49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Salaries'!E50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Salaries'!E51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Salaries'!E52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Salaries'!E53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Salaries'!E54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Salaries'!E55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Salaries'!E56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Salaries'!E57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Salaries'!E58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Salaries'!E59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Salaries'!E60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Salaries'!E61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Salaries'!E62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Salaries'!E63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Salaries'!E64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Salaries'!E65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Salaries'!E66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3" t="s">
        <v>97</v>
      </c>
      <c r="B89" s="353"/>
      <c r="C89" s="353"/>
      <c r="D89" s="353"/>
      <c r="E89" s="353"/>
      <c r="F89" s="353"/>
      <c r="G89" s="353"/>
    </row>
    <row r="90" spans="1:7" ht="16" x14ac:dyDescent="0.2"/>
    <row r="91" spans="1:7" ht="30" customHeight="1" x14ac:dyDescent="0.2">
      <c r="A91" s="354" t="s">
        <v>93</v>
      </c>
      <c r="B91" s="362" t="s">
        <v>98</v>
      </c>
      <c r="C91" s="360" t="s">
        <v>271</v>
      </c>
      <c r="D91" s="364" t="s">
        <v>95</v>
      </c>
      <c r="E91" s="366" t="s">
        <v>84</v>
      </c>
      <c r="F91" s="355" t="s">
        <v>85</v>
      </c>
      <c r="G91" s="347" t="s">
        <v>99</v>
      </c>
    </row>
    <row r="92" spans="1:7" ht="30" customHeight="1" x14ac:dyDescent="0.2">
      <c r="A92" s="354"/>
      <c r="B92" s="363"/>
      <c r="C92" s="360"/>
      <c r="D92" s="365"/>
      <c r="E92" s="367"/>
      <c r="F92" s="355"/>
      <c r="G92" s="348"/>
    </row>
    <row r="93" spans="1:7" ht="15" customHeight="1" x14ac:dyDescent="0.2">
      <c r="A93" s="181">
        <f>'Annual Program Benefits'!A12</f>
        <v>0</v>
      </c>
      <c r="B93" s="251">
        <f>'Annual Program Benefits'!B12</f>
        <v>0</v>
      </c>
      <c r="C93" s="182">
        <f>'Annual Program Benefits'!E12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Benefits'!E13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Benefits'!E14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Benefits'!E15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Benefits'!E16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Benefits'!E17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Benefits'!E18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Benefits'!E19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Benefits'!E20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Benefits'!E21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Benefits'!E22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Benefits'!E23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Benefits'!E24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Benefits'!E25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Benefits'!E26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Benefits'!E27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Benefits'!E28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Benefits'!E29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Benefits'!E30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Benefits'!E31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Benefits'!E32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Benefits'!E33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Benefits'!E34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Benefits'!E35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Benefits'!E36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Benefits'!E37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Benefits'!E38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Benefits'!E39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Benefits'!E40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Benefits'!E41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Benefits'!E42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Benefits'!E43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Benefits'!E44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Benefits'!E45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Benefits'!E46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Benefits'!E47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Benefits'!E48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Benefits'!E49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Benefits'!E50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Benefits'!E51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Benefits'!E52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Benefits'!E53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Benefits'!E54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Benefits'!E55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Benefits'!E56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Benefits'!E57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Benefits'!E58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Benefits'!E59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Benefits'!E60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Benefits'!E61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Benefits'!E62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Benefits'!E63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Benefits'!E64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Benefits'!E65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Benefits'!E66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3" t="s">
        <v>100</v>
      </c>
      <c r="B151" s="353"/>
      <c r="C151" s="353"/>
      <c r="D151" s="353"/>
      <c r="E151" s="353"/>
      <c r="F151" s="353"/>
      <c r="G151" s="353"/>
      <c r="H151" s="353"/>
      <c r="I151" s="353"/>
    </row>
    <row r="152" spans="1:9" ht="16" x14ac:dyDescent="0.2">
      <c r="A152" s="358"/>
      <c r="B152" s="358"/>
      <c r="C152" s="358"/>
      <c r="D152" s="358"/>
      <c r="E152" s="358"/>
    </row>
    <row r="153" spans="1:9" ht="28" customHeight="1" x14ac:dyDescent="0.2">
      <c r="A153" s="359" t="s">
        <v>101</v>
      </c>
      <c r="B153" s="347" t="s">
        <v>102</v>
      </c>
      <c r="C153" s="347" t="s">
        <v>103</v>
      </c>
      <c r="D153" s="360" t="s">
        <v>104</v>
      </c>
      <c r="E153" s="355" t="s">
        <v>269</v>
      </c>
      <c r="F153" s="355" t="s">
        <v>95</v>
      </c>
      <c r="G153" s="361" t="s">
        <v>84</v>
      </c>
      <c r="H153" s="355" t="s">
        <v>85</v>
      </c>
      <c r="I153" s="347" t="s">
        <v>99</v>
      </c>
    </row>
    <row r="154" spans="1:9" ht="28" customHeight="1" x14ac:dyDescent="0.2">
      <c r="A154" s="359"/>
      <c r="B154" s="348"/>
      <c r="C154" s="348"/>
      <c r="D154" s="360"/>
      <c r="E154" s="355"/>
      <c r="F154" s="355"/>
      <c r="G154" s="361"/>
      <c r="H154" s="355"/>
      <c r="I154" s="348"/>
    </row>
    <row r="155" spans="1:9" ht="16" x14ac:dyDescent="0.2">
      <c r="A155" s="349" t="s">
        <v>105</v>
      </c>
      <c r="B155" s="350"/>
      <c r="C155" s="350"/>
      <c r="D155" s="350"/>
      <c r="E155" s="350"/>
      <c r="F155" s="350"/>
      <c r="G155" s="350"/>
      <c r="H155" s="350"/>
      <c r="I155" s="350"/>
    </row>
    <row r="156" spans="1:9" ht="16" x14ac:dyDescent="0.2">
      <c r="A156" s="351" t="s">
        <v>106</v>
      </c>
      <c r="B156" s="352"/>
      <c r="C156" s="352"/>
      <c r="D156" s="352"/>
      <c r="E156" s="352"/>
      <c r="F156" s="352"/>
      <c r="G156" s="352"/>
      <c r="H156" s="352"/>
      <c r="I156" s="352"/>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Expenses'!G12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Expenses'!G13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Expenses'!G14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Expenses'!G15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Expenses'!G16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Expenses'!G17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Expenses'!G18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Expenses'!G19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Expenses'!G20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Expenses'!G21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Expenses'!G22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Expenses'!G23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Expenses'!G24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Expenses'!G25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Expenses'!G26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Expenses'!G27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Expenses'!G28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Expenses'!G29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Expenses'!G30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Expenses'!G31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Expenses'!G32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Expenses'!G33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Expenses'!G34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Expenses'!G35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Expenses'!G36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Expenses'!G37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Expenses'!G38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Expenses'!G39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Expenses'!G40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Expenses'!G41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Expenses'!G42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Expenses'!G43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Expenses'!G44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Expenses'!G45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Expenses'!G46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Expenses'!G47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Expenses'!G48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Expenses'!G49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Expenses'!G50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Expenses'!G51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2" customHeight="1" thickBot="1" x14ac:dyDescent="0.25">
      <c r="A200" s="382" t="s">
        <v>214</v>
      </c>
      <c r="B200" s="383"/>
      <c r="C200" s="383"/>
      <c r="D200" s="383"/>
      <c r="E200" s="383"/>
      <c r="F200" s="383"/>
      <c r="G200" s="383"/>
      <c r="H200" s="384"/>
    </row>
    <row r="201" spans="1:9" ht="16" x14ac:dyDescent="0.2"/>
    <row r="202" spans="1:9" ht="18.75" customHeight="1" x14ac:dyDescent="0.2">
      <c r="A202" s="353" t="s">
        <v>107</v>
      </c>
      <c r="B202" s="353"/>
      <c r="C202" s="353"/>
      <c r="D202" s="353"/>
      <c r="E202" s="353"/>
      <c r="F202" s="353"/>
      <c r="G202" s="353"/>
      <c r="H202" s="353"/>
    </row>
    <row r="203" spans="1:9" ht="16" x14ac:dyDescent="0.2"/>
    <row r="204" spans="1:9" ht="29" customHeight="1" x14ac:dyDescent="0.2">
      <c r="A204" s="354" t="s">
        <v>82</v>
      </c>
      <c r="B204" s="355" t="s">
        <v>108</v>
      </c>
      <c r="C204" s="355" t="s">
        <v>174</v>
      </c>
      <c r="D204" s="356" t="s">
        <v>109</v>
      </c>
      <c r="E204" s="355" t="s">
        <v>95</v>
      </c>
      <c r="F204" s="355" t="s">
        <v>175</v>
      </c>
      <c r="G204" s="347" t="s">
        <v>84</v>
      </c>
      <c r="H204" s="347" t="s">
        <v>85</v>
      </c>
    </row>
    <row r="205" spans="1:9" ht="29" customHeight="1" x14ac:dyDescent="0.2">
      <c r="A205" s="354"/>
      <c r="B205" s="355"/>
      <c r="C205" s="355"/>
      <c r="D205" s="357"/>
      <c r="E205" s="355"/>
      <c r="F205" s="355"/>
      <c r="G205" s="348"/>
      <c r="H205" s="348"/>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xLN8QEp8nmNgUGIbPVxShJ+5SJhA9U51h2rux8dpc8ySt78JWBcK0QpvFrSCmA2bVtOdmbtCSxJfo1SiXSbOQw==" saltValue="EIgEv+030voHfWRsubHMFQ=="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E80E98FC-6D30-1C41-B0CC-3E3E6C4AE022}">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6B252-0237-1040-939F-C6494DB93C57}">
  <dimension ref="A1:I239"/>
  <sheetViews>
    <sheetView zoomScaleNormal="89" workbookViewId="0">
      <selection activeCell="A155" sqref="A155:I155"/>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5" t="s">
        <v>250</v>
      </c>
      <c r="B1" s="385"/>
      <c r="C1" s="385"/>
      <c r="D1" s="385"/>
      <c r="E1" s="385"/>
      <c r="F1" s="385"/>
      <c r="G1" s="36"/>
      <c r="H1" s="36"/>
    </row>
    <row r="2" spans="1:8" ht="16" x14ac:dyDescent="0.2">
      <c r="A2" s="386" t="s">
        <v>171</v>
      </c>
      <c r="B2" s="386"/>
      <c r="C2" s="386"/>
      <c r="D2" s="386"/>
      <c r="E2" s="386"/>
      <c r="F2" s="386"/>
    </row>
    <row r="3" spans="1:8" ht="16" x14ac:dyDescent="0.2">
      <c r="A3" s="386" t="s">
        <v>172</v>
      </c>
      <c r="B3" s="386"/>
      <c r="C3" s="386"/>
      <c r="D3" s="386"/>
      <c r="E3" s="386"/>
      <c r="F3" s="386"/>
    </row>
    <row r="4" spans="1:8" ht="16" x14ac:dyDescent="0.2">
      <c r="A4" s="176"/>
      <c r="B4" s="176"/>
      <c r="C4" s="176"/>
      <c r="D4" s="176"/>
      <c r="E4" s="176"/>
    </row>
    <row r="5" spans="1:8" ht="16" x14ac:dyDescent="0.2">
      <c r="A5" s="176"/>
      <c r="B5" s="176"/>
      <c r="C5" s="176"/>
      <c r="D5" s="176"/>
      <c r="E5" s="176"/>
    </row>
    <row r="6" spans="1:8" ht="16" x14ac:dyDescent="0.2">
      <c r="A6" s="387" t="s">
        <v>209</v>
      </c>
      <c r="B6" s="387"/>
      <c r="C6" s="387"/>
      <c r="D6" s="387"/>
      <c r="E6" s="387"/>
      <c r="F6" s="387"/>
      <c r="G6" s="177"/>
      <c r="H6" s="178"/>
    </row>
    <row r="7" spans="1:8" ht="17" thickBot="1" x14ac:dyDescent="0.25">
      <c r="A7" s="143"/>
      <c r="B7" s="143"/>
      <c r="C7" s="143"/>
      <c r="D7" s="143"/>
      <c r="E7" s="143"/>
      <c r="F7" s="177"/>
      <c r="G7" s="177"/>
      <c r="H7" s="178"/>
    </row>
    <row r="8" spans="1:8" ht="45" customHeight="1" thickBot="1" x14ac:dyDescent="0.25">
      <c r="A8" s="381" t="s">
        <v>190</v>
      </c>
      <c r="B8" s="317"/>
      <c r="C8" s="317"/>
      <c r="D8" s="317"/>
      <c r="E8" s="317"/>
      <c r="F8" s="31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88" t="s">
        <v>80</v>
      </c>
      <c r="B11" s="385"/>
      <c r="C11" s="385"/>
      <c r="D11" s="385"/>
      <c r="E11" s="385"/>
      <c r="F11" s="385"/>
      <c r="G11" s="177"/>
      <c r="H11" s="177"/>
    </row>
    <row r="12" spans="1:8" ht="16" customHeight="1" x14ac:dyDescent="0.2">
      <c r="A12" s="380" t="s">
        <v>81</v>
      </c>
      <c r="B12" s="358"/>
      <c r="C12" s="358"/>
      <c r="D12" s="358"/>
      <c r="E12" s="358"/>
      <c r="F12" s="358"/>
    </row>
    <row r="13" spans="1:8" ht="16" customHeight="1" x14ac:dyDescent="0.2">
      <c r="A13" s="380"/>
      <c r="B13" s="358"/>
      <c r="C13" s="358"/>
      <c r="D13" s="358"/>
      <c r="E13" s="358"/>
      <c r="F13" s="358"/>
    </row>
    <row r="14" spans="1:8" ht="16" customHeight="1" x14ac:dyDescent="0.2">
      <c r="A14" s="389" t="s">
        <v>82</v>
      </c>
      <c r="B14" s="390"/>
      <c r="C14" s="366" t="s">
        <v>83</v>
      </c>
      <c r="D14" s="393"/>
      <c r="E14" s="395" t="s">
        <v>84</v>
      </c>
      <c r="F14" s="395" t="s">
        <v>85</v>
      </c>
    </row>
    <row r="15" spans="1:8" ht="32" customHeight="1" x14ac:dyDescent="0.2">
      <c r="A15" s="391"/>
      <c r="B15" s="392"/>
      <c r="C15" s="367"/>
      <c r="D15" s="394"/>
      <c r="E15" s="395"/>
      <c r="F15" s="395"/>
    </row>
    <row r="16" spans="1:8" ht="16" x14ac:dyDescent="0.2">
      <c r="A16" s="396"/>
      <c r="B16" s="397"/>
      <c r="C16" s="398"/>
      <c r="D16" s="399"/>
      <c r="E16" s="154"/>
      <c r="F16" s="154"/>
    </row>
    <row r="17" spans="1:9" ht="16" x14ac:dyDescent="0.2">
      <c r="A17" s="359" t="s">
        <v>86</v>
      </c>
      <c r="B17" s="377"/>
      <c r="C17" s="378">
        <f>G86</f>
        <v>0</v>
      </c>
      <c r="D17" s="379"/>
      <c r="E17" s="155">
        <f>E86</f>
        <v>0</v>
      </c>
      <c r="F17" s="155">
        <f>F86</f>
        <v>0</v>
      </c>
    </row>
    <row r="18" spans="1:9" ht="16" x14ac:dyDescent="0.2">
      <c r="A18" s="359" t="s">
        <v>87</v>
      </c>
      <c r="B18" s="377"/>
      <c r="C18" s="378">
        <f>G148</f>
        <v>0</v>
      </c>
      <c r="D18" s="379"/>
      <c r="E18" s="155">
        <f>E148</f>
        <v>0</v>
      </c>
      <c r="F18" s="155">
        <f>F148</f>
        <v>0</v>
      </c>
    </row>
    <row r="19" spans="1:9" ht="16" x14ac:dyDescent="0.2">
      <c r="A19" s="359" t="s">
        <v>88</v>
      </c>
      <c r="B19" s="377"/>
      <c r="C19" s="378">
        <f>I197</f>
        <v>0</v>
      </c>
      <c r="D19" s="379"/>
      <c r="E19" s="155">
        <f>G197</f>
        <v>0</v>
      </c>
      <c r="F19" s="155">
        <f>H197</f>
        <v>0</v>
      </c>
    </row>
    <row r="20" spans="1:9" ht="16" x14ac:dyDescent="0.2">
      <c r="A20" s="359" t="s">
        <v>89</v>
      </c>
      <c r="B20" s="377"/>
      <c r="C20" s="378">
        <f>F236</f>
        <v>0</v>
      </c>
      <c r="D20" s="379"/>
      <c r="E20" s="155">
        <f>G236</f>
        <v>0</v>
      </c>
      <c r="F20" s="155">
        <f>H236</f>
        <v>0</v>
      </c>
    </row>
    <row r="21" spans="1:9" ht="16" x14ac:dyDescent="0.2">
      <c r="A21" s="373" t="s">
        <v>90</v>
      </c>
      <c r="B21" s="374"/>
      <c r="C21" s="375">
        <f>SUM(C17:C20)</f>
        <v>0</v>
      </c>
      <c r="D21" s="376"/>
      <c r="E21" s="156">
        <f>SUM(E17:E20)</f>
        <v>0</v>
      </c>
      <c r="F21" s="156">
        <f>SUM(F17:F20)</f>
        <v>0</v>
      </c>
    </row>
    <row r="22" spans="1:9" ht="16" x14ac:dyDescent="0.2">
      <c r="A22" s="369"/>
      <c r="B22" s="372"/>
      <c r="C22" s="369"/>
      <c r="D22" s="370"/>
      <c r="E22" s="371"/>
      <c r="F22" s="371"/>
    </row>
    <row r="23" spans="1:9" ht="34" x14ac:dyDescent="0.2">
      <c r="A23" s="153" t="s">
        <v>91</v>
      </c>
      <c r="B23" s="211"/>
      <c r="C23" s="369"/>
      <c r="D23" s="370"/>
      <c r="E23" s="371"/>
      <c r="F23" s="371"/>
    </row>
    <row r="24" spans="1:9" ht="16" x14ac:dyDescent="0.2">
      <c r="A24" s="369"/>
      <c r="B24" s="372"/>
      <c r="C24" s="369"/>
      <c r="D24" s="370"/>
      <c r="E24" s="371"/>
      <c r="F24" s="371"/>
    </row>
    <row r="25" spans="1:9" ht="15.75" customHeight="1" x14ac:dyDescent="0.2"/>
    <row r="26" spans="1:9" ht="16" x14ac:dyDescent="0.2"/>
    <row r="27" spans="1:9" ht="16" x14ac:dyDescent="0.2">
      <c r="A27" s="353" t="s">
        <v>92</v>
      </c>
      <c r="B27" s="353"/>
      <c r="C27" s="353"/>
      <c r="D27" s="353"/>
      <c r="E27" s="353"/>
      <c r="F27" s="353"/>
      <c r="G27" s="353"/>
    </row>
    <row r="28" spans="1:9" ht="16" x14ac:dyDescent="0.2"/>
    <row r="29" spans="1:9" ht="28" customHeight="1" x14ac:dyDescent="0.2">
      <c r="A29" s="354" t="s">
        <v>93</v>
      </c>
      <c r="B29" s="364" t="s">
        <v>94</v>
      </c>
      <c r="C29" s="356" t="s">
        <v>270</v>
      </c>
      <c r="D29" s="356" t="s">
        <v>95</v>
      </c>
      <c r="E29" s="366" t="s">
        <v>84</v>
      </c>
      <c r="F29" s="368" t="s">
        <v>85</v>
      </c>
      <c r="G29" s="347" t="s">
        <v>96</v>
      </c>
    </row>
    <row r="30" spans="1:9" ht="28" customHeight="1" x14ac:dyDescent="0.2">
      <c r="A30" s="354"/>
      <c r="B30" s="365"/>
      <c r="C30" s="357"/>
      <c r="D30" s="357"/>
      <c r="E30" s="367"/>
      <c r="F30" s="368"/>
      <c r="G30" s="348"/>
    </row>
    <row r="31" spans="1:9" ht="16" x14ac:dyDescent="0.2">
      <c r="A31" s="249">
        <f>'Annual Program Salaries'!A12</f>
        <v>0</v>
      </c>
      <c r="B31" s="179">
        <f>'Annual Program Salaries'!B12</f>
        <v>0</v>
      </c>
      <c r="C31" s="188">
        <f>'Annual Program Salaries'!F12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Salaries'!F13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Salaries'!F14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Salaries'!F15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Salaries'!F16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Salaries'!F17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Salaries'!F18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Salaries'!F19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Salaries'!F20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Salaries'!F21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Salaries'!F22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Salaries'!F23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Salaries'!F24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Salaries'!F25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Salaries'!F26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Salaries'!F27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Salaries'!F28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Salaries'!F29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Salaries'!F30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Salaries'!F31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Salaries'!F32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Salaries'!F33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Salaries'!F34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Salaries'!F35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Salaries'!F36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Salaries'!F37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Salaries'!F38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Salaries'!F39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Salaries'!F40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Salaries'!F41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Salaries'!F42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Salaries'!F43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Salaries'!F44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Salaries'!F45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Salaries'!F46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Salaries'!F47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Salaries'!F48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Salaries'!F49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Salaries'!F50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Salaries'!F51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Salaries'!F52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Salaries'!F53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Salaries'!F54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Salaries'!F55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Salaries'!F56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Salaries'!F57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Salaries'!F58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Salaries'!F59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Salaries'!F60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Salaries'!F61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Salaries'!F62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Salaries'!F63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Salaries'!F64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Salaries'!F65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Salaries'!F66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3" t="s">
        <v>97</v>
      </c>
      <c r="B89" s="353"/>
      <c r="C89" s="353"/>
      <c r="D89" s="353"/>
      <c r="E89" s="353"/>
      <c r="F89" s="353"/>
      <c r="G89" s="353"/>
    </row>
    <row r="90" spans="1:7" ht="16" x14ac:dyDescent="0.2"/>
    <row r="91" spans="1:7" ht="30" customHeight="1" x14ac:dyDescent="0.2">
      <c r="A91" s="354" t="s">
        <v>93</v>
      </c>
      <c r="B91" s="362" t="s">
        <v>98</v>
      </c>
      <c r="C91" s="360" t="s">
        <v>271</v>
      </c>
      <c r="D91" s="364" t="s">
        <v>95</v>
      </c>
      <c r="E91" s="366" t="s">
        <v>84</v>
      </c>
      <c r="F91" s="355" t="s">
        <v>85</v>
      </c>
      <c r="G91" s="347" t="s">
        <v>99</v>
      </c>
    </row>
    <row r="92" spans="1:7" ht="30" customHeight="1" x14ac:dyDescent="0.2">
      <c r="A92" s="354"/>
      <c r="B92" s="363"/>
      <c r="C92" s="360"/>
      <c r="D92" s="365"/>
      <c r="E92" s="367"/>
      <c r="F92" s="355"/>
      <c r="G92" s="348"/>
    </row>
    <row r="93" spans="1:7" ht="15" customHeight="1" x14ac:dyDescent="0.2">
      <c r="A93" s="181">
        <f>'Annual Program Benefits'!A12</f>
        <v>0</v>
      </c>
      <c r="B93" s="251">
        <f>'Annual Program Benefits'!B12</f>
        <v>0</v>
      </c>
      <c r="C93" s="182">
        <f>'Annual Program Benefits'!F12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Benefits'!F13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Benefits'!F14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Benefits'!F15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Benefits'!F16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Benefits'!F17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Benefits'!F18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Benefits'!F19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Benefits'!F20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Benefits'!F21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Benefits'!F22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Benefits'!F23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Benefits'!F24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Benefits'!F25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Benefits'!F26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Benefits'!F27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Benefits'!F28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Benefits'!F29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Benefits'!F30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Benefits'!F31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Benefits'!F32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Benefits'!F33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Benefits'!F34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Benefits'!F35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Benefits'!F36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Benefits'!F37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Benefits'!F38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Benefits'!F39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Benefits'!F40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Benefits'!F41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Benefits'!F42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Benefits'!F43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Benefits'!F44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Benefits'!F45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Benefits'!F46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Benefits'!F47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Benefits'!F48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Benefits'!F49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Benefits'!F50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Benefits'!F51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Benefits'!F52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Benefits'!F53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Benefits'!F54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Benefits'!F55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Benefits'!F56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Benefits'!F57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Benefits'!F58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Benefits'!F59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Benefits'!F60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Benefits'!F61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Benefits'!F62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Benefits'!F63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Benefits'!F64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Benefits'!F65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Benefits'!F66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3" t="s">
        <v>100</v>
      </c>
      <c r="B151" s="353"/>
      <c r="C151" s="353"/>
      <c r="D151" s="353"/>
      <c r="E151" s="353"/>
      <c r="F151" s="353"/>
      <c r="G151" s="353"/>
      <c r="H151" s="353"/>
      <c r="I151" s="353"/>
    </row>
    <row r="152" spans="1:9" ht="16" x14ac:dyDescent="0.2">
      <c r="A152" s="358"/>
      <c r="B152" s="358"/>
      <c r="C152" s="358"/>
      <c r="D152" s="358"/>
      <c r="E152" s="358"/>
    </row>
    <row r="153" spans="1:9" ht="28" customHeight="1" x14ac:dyDescent="0.2">
      <c r="A153" s="359" t="s">
        <v>101</v>
      </c>
      <c r="B153" s="347" t="s">
        <v>102</v>
      </c>
      <c r="C153" s="347" t="s">
        <v>103</v>
      </c>
      <c r="D153" s="360" t="s">
        <v>104</v>
      </c>
      <c r="E153" s="355" t="s">
        <v>269</v>
      </c>
      <c r="F153" s="355" t="s">
        <v>95</v>
      </c>
      <c r="G153" s="361" t="s">
        <v>84</v>
      </c>
      <c r="H153" s="355" t="s">
        <v>85</v>
      </c>
      <c r="I153" s="347" t="s">
        <v>99</v>
      </c>
    </row>
    <row r="154" spans="1:9" ht="28" customHeight="1" x14ac:dyDescent="0.2">
      <c r="A154" s="359"/>
      <c r="B154" s="348"/>
      <c r="C154" s="348"/>
      <c r="D154" s="360"/>
      <c r="E154" s="355"/>
      <c r="F154" s="355"/>
      <c r="G154" s="361"/>
      <c r="H154" s="355"/>
      <c r="I154" s="348"/>
    </row>
    <row r="155" spans="1:9" ht="16" x14ac:dyDescent="0.2">
      <c r="A155" s="349" t="s">
        <v>105</v>
      </c>
      <c r="B155" s="350"/>
      <c r="C155" s="350"/>
      <c r="D155" s="350"/>
      <c r="E155" s="350"/>
      <c r="F155" s="350"/>
      <c r="G155" s="350"/>
      <c r="H155" s="350"/>
      <c r="I155" s="350"/>
    </row>
    <row r="156" spans="1:9" ht="16" x14ac:dyDescent="0.2">
      <c r="A156" s="351" t="s">
        <v>106</v>
      </c>
      <c r="B156" s="352"/>
      <c r="C156" s="352"/>
      <c r="D156" s="352"/>
      <c r="E156" s="352"/>
      <c r="F156" s="352"/>
      <c r="G156" s="352"/>
      <c r="H156" s="352"/>
      <c r="I156" s="352"/>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Expenses'!H12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Expenses'!H13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Expenses'!H14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Expenses'!H15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Expenses'!H16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Expenses'!H17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Expenses'!H18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Expenses'!H19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Expenses'!H20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Expenses'!H21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Expenses'!H22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Expenses'!H23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Expenses'!H24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Expenses'!H25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Expenses'!H26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Expenses'!H27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Expenses'!H28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Expenses'!H29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Expenses'!H30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Expenses'!H31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Expenses'!H32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Expenses'!H33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Expenses'!H34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Expenses'!H35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Expenses'!H36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Expenses'!H37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Expenses'!H38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Expenses'!H39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Expenses'!H40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Expenses'!H41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Expenses'!H42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Expenses'!H43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Expenses'!H44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Expenses'!H45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Expenses'!H46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Expenses'!H47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Expenses'!H48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Expenses'!H49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Expenses'!H50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Expenses'!H51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3" customHeight="1" thickBot="1" x14ac:dyDescent="0.25">
      <c r="A200" s="382" t="s">
        <v>214</v>
      </c>
      <c r="B200" s="383"/>
      <c r="C200" s="383"/>
      <c r="D200" s="383"/>
      <c r="E200" s="383"/>
      <c r="F200" s="383"/>
      <c r="G200" s="383"/>
      <c r="H200" s="384"/>
    </row>
    <row r="201" spans="1:9" ht="16" x14ac:dyDescent="0.2"/>
    <row r="202" spans="1:9" ht="18.75" customHeight="1" x14ac:dyDescent="0.2">
      <c r="A202" s="353" t="s">
        <v>107</v>
      </c>
      <c r="B202" s="353"/>
      <c r="C202" s="353"/>
      <c r="D202" s="353"/>
      <c r="E202" s="353"/>
      <c r="F202" s="353"/>
      <c r="G202" s="353"/>
      <c r="H202" s="353"/>
    </row>
    <row r="203" spans="1:9" ht="16" x14ac:dyDescent="0.2"/>
    <row r="204" spans="1:9" ht="29" customHeight="1" x14ac:dyDescent="0.2">
      <c r="A204" s="354" t="s">
        <v>82</v>
      </c>
      <c r="B204" s="355" t="s">
        <v>108</v>
      </c>
      <c r="C204" s="355" t="s">
        <v>174</v>
      </c>
      <c r="D204" s="356" t="s">
        <v>109</v>
      </c>
      <c r="E204" s="355" t="s">
        <v>95</v>
      </c>
      <c r="F204" s="355" t="s">
        <v>175</v>
      </c>
      <c r="G204" s="347" t="s">
        <v>84</v>
      </c>
      <c r="H204" s="347" t="s">
        <v>85</v>
      </c>
    </row>
    <row r="205" spans="1:9" ht="29" customHeight="1" x14ac:dyDescent="0.2">
      <c r="A205" s="354"/>
      <c r="B205" s="355"/>
      <c r="C205" s="355"/>
      <c r="D205" s="357"/>
      <c r="E205" s="355"/>
      <c r="F205" s="355"/>
      <c r="G205" s="348"/>
      <c r="H205" s="348"/>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161urFllGBC5RQU8I867aPKkSHlJC7qcF7NPnYCyGmB2622ycvEB+477hrcFV0uPt0VpJCE59K9xKyRompHJdA==" saltValue="5POYei4MbBRyQSX0YLcmiw=="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5E753E8D-4D5B-3542-9224-F71CB069CCEE}">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78D21-AD78-8F42-874D-7F21A3E16720}">
  <dimension ref="A1:I239"/>
  <sheetViews>
    <sheetView topLeftCell="A14" zoomScaleNormal="89" workbookViewId="0">
      <selection activeCell="A155" sqref="A155:I155"/>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5" t="s">
        <v>250</v>
      </c>
      <c r="B1" s="385"/>
      <c r="C1" s="385"/>
      <c r="D1" s="385"/>
      <c r="E1" s="385"/>
      <c r="F1" s="385"/>
      <c r="G1" s="36"/>
      <c r="H1" s="36"/>
    </row>
    <row r="2" spans="1:8" ht="16" x14ac:dyDescent="0.2">
      <c r="A2" s="386" t="s">
        <v>171</v>
      </c>
      <c r="B2" s="386"/>
      <c r="C2" s="386"/>
      <c r="D2" s="386"/>
      <c r="E2" s="386"/>
      <c r="F2" s="386"/>
    </row>
    <row r="3" spans="1:8" ht="16" x14ac:dyDescent="0.2">
      <c r="A3" s="386" t="s">
        <v>172</v>
      </c>
      <c r="B3" s="386"/>
      <c r="C3" s="386"/>
      <c r="D3" s="386"/>
      <c r="E3" s="386"/>
      <c r="F3" s="386"/>
    </row>
    <row r="4" spans="1:8" ht="16" x14ac:dyDescent="0.2">
      <c r="A4" s="176"/>
      <c r="B4" s="176"/>
      <c r="C4" s="176"/>
      <c r="D4" s="176"/>
      <c r="E4" s="176"/>
    </row>
    <row r="5" spans="1:8" ht="16" x14ac:dyDescent="0.2">
      <c r="A5" s="176"/>
      <c r="B5" s="176"/>
      <c r="C5" s="176"/>
      <c r="D5" s="176"/>
      <c r="E5" s="176"/>
    </row>
    <row r="6" spans="1:8" ht="16" x14ac:dyDescent="0.2">
      <c r="A6" s="387" t="s">
        <v>212</v>
      </c>
      <c r="B6" s="387"/>
      <c r="C6" s="387"/>
      <c r="D6" s="387"/>
      <c r="E6" s="387"/>
      <c r="F6" s="387"/>
      <c r="G6" s="177"/>
      <c r="H6" s="178"/>
    </row>
    <row r="7" spans="1:8" ht="17" thickBot="1" x14ac:dyDescent="0.25">
      <c r="A7" s="143"/>
      <c r="B7" s="143"/>
      <c r="C7" s="143"/>
      <c r="D7" s="143"/>
      <c r="E7" s="143"/>
      <c r="F7" s="177"/>
      <c r="G7" s="177"/>
      <c r="H7" s="178"/>
    </row>
    <row r="8" spans="1:8" ht="46" customHeight="1" thickBot="1" x14ac:dyDescent="0.25">
      <c r="A8" s="381" t="s">
        <v>190</v>
      </c>
      <c r="B8" s="317"/>
      <c r="C8" s="317"/>
      <c r="D8" s="317"/>
      <c r="E8" s="317"/>
      <c r="F8" s="31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88" t="s">
        <v>80</v>
      </c>
      <c r="B11" s="385"/>
      <c r="C11" s="385"/>
      <c r="D11" s="385"/>
      <c r="E11" s="385"/>
      <c r="F11" s="385"/>
      <c r="G11" s="177"/>
      <c r="H11" s="177"/>
    </row>
    <row r="12" spans="1:8" ht="16" customHeight="1" x14ac:dyDescent="0.2">
      <c r="A12" s="380" t="s">
        <v>81</v>
      </c>
      <c r="B12" s="358"/>
      <c r="C12" s="358"/>
      <c r="D12" s="358"/>
      <c r="E12" s="358"/>
      <c r="F12" s="358"/>
    </row>
    <row r="13" spans="1:8" ht="16" customHeight="1" x14ac:dyDescent="0.2">
      <c r="A13" s="380"/>
      <c r="B13" s="358"/>
      <c r="C13" s="358"/>
      <c r="D13" s="358"/>
      <c r="E13" s="358"/>
      <c r="F13" s="358"/>
    </row>
    <row r="14" spans="1:8" ht="16" customHeight="1" x14ac:dyDescent="0.2">
      <c r="A14" s="389" t="s">
        <v>82</v>
      </c>
      <c r="B14" s="390"/>
      <c r="C14" s="366" t="s">
        <v>83</v>
      </c>
      <c r="D14" s="393"/>
      <c r="E14" s="395" t="s">
        <v>84</v>
      </c>
      <c r="F14" s="395" t="s">
        <v>85</v>
      </c>
    </row>
    <row r="15" spans="1:8" ht="32" customHeight="1" x14ac:dyDescent="0.2">
      <c r="A15" s="391"/>
      <c r="B15" s="392"/>
      <c r="C15" s="367"/>
      <c r="D15" s="394"/>
      <c r="E15" s="395"/>
      <c r="F15" s="395"/>
    </row>
    <row r="16" spans="1:8" ht="16" x14ac:dyDescent="0.2">
      <c r="A16" s="396"/>
      <c r="B16" s="397"/>
      <c r="C16" s="398"/>
      <c r="D16" s="399"/>
      <c r="E16" s="154"/>
      <c r="F16" s="154"/>
    </row>
    <row r="17" spans="1:9" ht="16" x14ac:dyDescent="0.2">
      <c r="A17" s="359" t="s">
        <v>86</v>
      </c>
      <c r="B17" s="377"/>
      <c r="C17" s="378">
        <f>G86</f>
        <v>0</v>
      </c>
      <c r="D17" s="379"/>
      <c r="E17" s="155">
        <f>E86</f>
        <v>0</v>
      </c>
      <c r="F17" s="155">
        <f>F86</f>
        <v>0</v>
      </c>
    </row>
    <row r="18" spans="1:9" ht="16" x14ac:dyDescent="0.2">
      <c r="A18" s="359" t="s">
        <v>87</v>
      </c>
      <c r="B18" s="377"/>
      <c r="C18" s="378">
        <f>G148</f>
        <v>0</v>
      </c>
      <c r="D18" s="379"/>
      <c r="E18" s="155">
        <f>E148</f>
        <v>0</v>
      </c>
      <c r="F18" s="155">
        <f>F148</f>
        <v>0</v>
      </c>
    </row>
    <row r="19" spans="1:9" ht="16" x14ac:dyDescent="0.2">
      <c r="A19" s="359" t="s">
        <v>88</v>
      </c>
      <c r="B19" s="377"/>
      <c r="C19" s="378">
        <f>I197</f>
        <v>0</v>
      </c>
      <c r="D19" s="379"/>
      <c r="E19" s="155">
        <f>G197</f>
        <v>0</v>
      </c>
      <c r="F19" s="155">
        <f>H197</f>
        <v>0</v>
      </c>
    </row>
    <row r="20" spans="1:9" ht="16" x14ac:dyDescent="0.2">
      <c r="A20" s="359" t="s">
        <v>89</v>
      </c>
      <c r="B20" s="377"/>
      <c r="C20" s="378">
        <f>F236</f>
        <v>0</v>
      </c>
      <c r="D20" s="379"/>
      <c r="E20" s="155">
        <f>G236</f>
        <v>0</v>
      </c>
      <c r="F20" s="155">
        <f>H236</f>
        <v>0</v>
      </c>
    </row>
    <row r="21" spans="1:9" ht="16" x14ac:dyDescent="0.2">
      <c r="A21" s="373" t="s">
        <v>90</v>
      </c>
      <c r="B21" s="374"/>
      <c r="C21" s="375">
        <f>SUM(C17:C20)</f>
        <v>0</v>
      </c>
      <c r="D21" s="376"/>
      <c r="E21" s="156">
        <f>SUM(E17:E20)</f>
        <v>0</v>
      </c>
      <c r="F21" s="156">
        <f>SUM(F17:F20)</f>
        <v>0</v>
      </c>
    </row>
    <row r="22" spans="1:9" ht="16" x14ac:dyDescent="0.2">
      <c r="A22" s="369"/>
      <c r="B22" s="372"/>
      <c r="C22" s="369"/>
      <c r="D22" s="370"/>
      <c r="E22" s="371"/>
      <c r="F22" s="371"/>
    </row>
    <row r="23" spans="1:9" ht="34" x14ac:dyDescent="0.2">
      <c r="A23" s="153" t="s">
        <v>91</v>
      </c>
      <c r="B23" s="211"/>
      <c r="C23" s="369"/>
      <c r="D23" s="370"/>
      <c r="E23" s="371"/>
      <c r="F23" s="371"/>
    </row>
    <row r="24" spans="1:9" ht="16" x14ac:dyDescent="0.2">
      <c r="A24" s="369"/>
      <c r="B24" s="372"/>
      <c r="C24" s="369"/>
      <c r="D24" s="370"/>
      <c r="E24" s="371"/>
      <c r="F24" s="371"/>
    </row>
    <row r="25" spans="1:9" ht="15.75" customHeight="1" x14ac:dyDescent="0.2"/>
    <row r="26" spans="1:9" ht="16" x14ac:dyDescent="0.2"/>
    <row r="27" spans="1:9" ht="16" x14ac:dyDescent="0.2">
      <c r="A27" s="353" t="s">
        <v>92</v>
      </c>
      <c r="B27" s="353"/>
      <c r="C27" s="353"/>
      <c r="D27" s="353"/>
      <c r="E27" s="353"/>
      <c r="F27" s="353"/>
      <c r="G27" s="353"/>
    </row>
    <row r="28" spans="1:9" ht="16" x14ac:dyDescent="0.2"/>
    <row r="29" spans="1:9" ht="28" customHeight="1" x14ac:dyDescent="0.2">
      <c r="A29" s="354" t="s">
        <v>93</v>
      </c>
      <c r="B29" s="364" t="s">
        <v>94</v>
      </c>
      <c r="C29" s="356" t="s">
        <v>270</v>
      </c>
      <c r="D29" s="356" t="s">
        <v>95</v>
      </c>
      <c r="E29" s="366" t="s">
        <v>84</v>
      </c>
      <c r="F29" s="368" t="s">
        <v>85</v>
      </c>
      <c r="G29" s="347" t="s">
        <v>96</v>
      </c>
    </row>
    <row r="30" spans="1:9" ht="28" customHeight="1" x14ac:dyDescent="0.2">
      <c r="A30" s="354"/>
      <c r="B30" s="365"/>
      <c r="C30" s="357"/>
      <c r="D30" s="357"/>
      <c r="E30" s="367"/>
      <c r="F30" s="368"/>
      <c r="G30" s="348"/>
    </row>
    <row r="31" spans="1:9" ht="16" x14ac:dyDescent="0.2">
      <c r="A31" s="249">
        <f>'Annual Program Salaries'!A12</f>
        <v>0</v>
      </c>
      <c r="B31" s="179">
        <f>'Annual Program Salaries'!B12</f>
        <v>0</v>
      </c>
      <c r="C31" s="188">
        <f>'Annual Program Salaries'!G12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Salaries'!G13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Salaries'!G14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Salaries'!G15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Salaries'!G16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Salaries'!G17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Salaries'!G18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Salaries'!G19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Salaries'!G20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Salaries'!G21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Salaries'!G22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Salaries'!G23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Salaries'!G24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Salaries'!G25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Salaries'!G26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Salaries'!G27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Salaries'!G28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Salaries'!G29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Salaries'!G30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Salaries'!G31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Salaries'!G32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Salaries'!G33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Salaries'!G34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Salaries'!G35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Salaries'!G36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Salaries'!G37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Salaries'!G38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Salaries'!G39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Salaries'!G40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Salaries'!G41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Salaries'!G42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Salaries'!G43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Salaries'!G44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Salaries'!G45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Salaries'!G46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Salaries'!G47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Salaries'!G48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Salaries'!G49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Salaries'!G50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Salaries'!G51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Salaries'!G52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Salaries'!G53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Salaries'!G54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Salaries'!G55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Salaries'!G56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Salaries'!G57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Salaries'!G58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Salaries'!G59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Salaries'!G60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Salaries'!G61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Salaries'!G62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Salaries'!G63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Salaries'!G64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Salaries'!G65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Salaries'!G66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3" t="s">
        <v>97</v>
      </c>
      <c r="B89" s="353"/>
      <c r="C89" s="353"/>
      <c r="D89" s="353"/>
      <c r="E89" s="353"/>
      <c r="F89" s="353"/>
      <c r="G89" s="353"/>
    </row>
    <row r="90" spans="1:7" ht="16" x14ac:dyDescent="0.2"/>
    <row r="91" spans="1:7" ht="30" customHeight="1" x14ac:dyDescent="0.2">
      <c r="A91" s="354" t="s">
        <v>93</v>
      </c>
      <c r="B91" s="362" t="s">
        <v>98</v>
      </c>
      <c r="C91" s="360" t="s">
        <v>271</v>
      </c>
      <c r="D91" s="364" t="s">
        <v>95</v>
      </c>
      <c r="E91" s="366" t="s">
        <v>84</v>
      </c>
      <c r="F91" s="355" t="s">
        <v>85</v>
      </c>
      <c r="G91" s="347" t="s">
        <v>99</v>
      </c>
    </row>
    <row r="92" spans="1:7" ht="30" customHeight="1" x14ac:dyDescent="0.2">
      <c r="A92" s="354"/>
      <c r="B92" s="363"/>
      <c r="C92" s="360"/>
      <c r="D92" s="365"/>
      <c r="E92" s="367"/>
      <c r="F92" s="355"/>
      <c r="G92" s="348"/>
    </row>
    <row r="93" spans="1:7" ht="15" customHeight="1" x14ac:dyDescent="0.2">
      <c r="A93" s="181">
        <f>'Annual Program Benefits'!A12</f>
        <v>0</v>
      </c>
      <c r="B93" s="251">
        <f>'Annual Program Benefits'!B12</f>
        <v>0</v>
      </c>
      <c r="C93" s="182">
        <f>'Annual Program Benefits'!G12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Benefits'!G13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Benefits'!G14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Benefits'!G15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Benefits'!G16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Benefits'!G17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Benefits'!G18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Benefits'!G19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Benefits'!G20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Benefits'!G21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Benefits'!G22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Benefits'!G23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Benefits'!G24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Benefits'!G25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Benefits'!G26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Benefits'!G27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Benefits'!G28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Benefits'!G29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Benefits'!G30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Benefits'!G31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Benefits'!G32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Benefits'!G33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Benefits'!G34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Benefits'!G35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Benefits'!G36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Benefits'!G37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Benefits'!G38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Benefits'!G39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Benefits'!G40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Benefits'!G41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Benefits'!G42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Benefits'!G43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Benefits'!G44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Benefits'!G45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Benefits'!G46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Benefits'!G47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Benefits'!G48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Benefits'!G49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Benefits'!G50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Benefits'!G51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Benefits'!G52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Benefits'!G53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Benefits'!G54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Benefits'!G55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Benefits'!G56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Benefits'!G57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Benefits'!G58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Benefits'!G59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Benefits'!G60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Benefits'!G61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Benefits'!G62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Benefits'!G63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Benefits'!G64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Benefits'!G65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Benefits'!G66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3" t="s">
        <v>100</v>
      </c>
      <c r="B151" s="353"/>
      <c r="C151" s="353"/>
      <c r="D151" s="353"/>
      <c r="E151" s="353"/>
      <c r="F151" s="353"/>
      <c r="G151" s="353"/>
      <c r="H151" s="353"/>
      <c r="I151" s="353"/>
    </row>
    <row r="152" spans="1:9" ht="16" x14ac:dyDescent="0.2">
      <c r="A152" s="358"/>
      <c r="B152" s="358"/>
      <c r="C152" s="358"/>
      <c r="D152" s="358"/>
      <c r="E152" s="358"/>
    </row>
    <row r="153" spans="1:9" ht="28" customHeight="1" x14ac:dyDescent="0.2">
      <c r="A153" s="359" t="s">
        <v>101</v>
      </c>
      <c r="B153" s="347" t="s">
        <v>102</v>
      </c>
      <c r="C153" s="347" t="s">
        <v>103</v>
      </c>
      <c r="D153" s="360" t="s">
        <v>104</v>
      </c>
      <c r="E153" s="355" t="s">
        <v>269</v>
      </c>
      <c r="F153" s="355" t="s">
        <v>95</v>
      </c>
      <c r="G153" s="361" t="s">
        <v>84</v>
      </c>
      <c r="H153" s="355" t="s">
        <v>85</v>
      </c>
      <c r="I153" s="347" t="s">
        <v>99</v>
      </c>
    </row>
    <row r="154" spans="1:9" ht="28" customHeight="1" x14ac:dyDescent="0.2">
      <c r="A154" s="359"/>
      <c r="B154" s="348"/>
      <c r="C154" s="348"/>
      <c r="D154" s="360"/>
      <c r="E154" s="355"/>
      <c r="F154" s="355"/>
      <c r="G154" s="361"/>
      <c r="H154" s="355"/>
      <c r="I154" s="348"/>
    </row>
    <row r="155" spans="1:9" ht="16" x14ac:dyDescent="0.2">
      <c r="A155" s="349" t="s">
        <v>105</v>
      </c>
      <c r="B155" s="350"/>
      <c r="C155" s="350"/>
      <c r="D155" s="350"/>
      <c r="E155" s="350"/>
      <c r="F155" s="350"/>
      <c r="G155" s="350"/>
      <c r="H155" s="350"/>
      <c r="I155" s="350"/>
    </row>
    <row r="156" spans="1:9" ht="16" x14ac:dyDescent="0.2">
      <c r="A156" s="351" t="s">
        <v>106</v>
      </c>
      <c r="B156" s="352"/>
      <c r="C156" s="352"/>
      <c r="D156" s="352"/>
      <c r="E156" s="352"/>
      <c r="F156" s="352"/>
      <c r="G156" s="352"/>
      <c r="H156" s="352"/>
      <c r="I156" s="352"/>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Expenses'!I12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Expenses'!I13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Expenses'!I14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Expenses'!I15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Expenses'!I16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Expenses'!I17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Expenses'!I18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Expenses'!I19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Expenses'!I20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Expenses'!I21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Expenses'!I22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Expenses'!I23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Expenses'!I24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Expenses'!I25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Expenses'!I26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Expenses'!I27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Expenses'!I28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Expenses'!I29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Expenses'!I30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Expenses'!I31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Expenses'!I32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Expenses'!I33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Expenses'!I34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Expenses'!I35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Expenses'!I36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Expenses'!I37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Expenses'!I38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Expenses'!I39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Expenses'!I40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Expenses'!I41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Expenses'!I42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Expenses'!I43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Expenses'!I44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Expenses'!I45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Expenses'!I46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Expenses'!I47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Expenses'!I48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Expenses'!I49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Expenses'!I50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Expenses'!I51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1" customHeight="1" thickBot="1" x14ac:dyDescent="0.25">
      <c r="A200" s="382" t="s">
        <v>214</v>
      </c>
      <c r="B200" s="383"/>
      <c r="C200" s="383"/>
      <c r="D200" s="383"/>
      <c r="E200" s="383"/>
      <c r="F200" s="383"/>
      <c r="G200" s="383"/>
      <c r="H200" s="384"/>
    </row>
    <row r="201" spans="1:9" ht="16" x14ac:dyDescent="0.2"/>
    <row r="202" spans="1:9" ht="18.75" customHeight="1" x14ac:dyDescent="0.2">
      <c r="A202" s="353" t="s">
        <v>107</v>
      </c>
      <c r="B202" s="353"/>
      <c r="C202" s="353"/>
      <c r="D202" s="353"/>
      <c r="E202" s="353"/>
      <c r="F202" s="353"/>
      <c r="G202" s="353"/>
      <c r="H202" s="353"/>
    </row>
    <row r="203" spans="1:9" ht="16" x14ac:dyDescent="0.2"/>
    <row r="204" spans="1:9" ht="29" customHeight="1" x14ac:dyDescent="0.2">
      <c r="A204" s="354" t="s">
        <v>82</v>
      </c>
      <c r="B204" s="355" t="s">
        <v>108</v>
      </c>
      <c r="C204" s="355" t="s">
        <v>174</v>
      </c>
      <c r="D204" s="356" t="s">
        <v>109</v>
      </c>
      <c r="E204" s="355" t="s">
        <v>95</v>
      </c>
      <c r="F204" s="355" t="s">
        <v>175</v>
      </c>
      <c r="G204" s="347" t="s">
        <v>84</v>
      </c>
      <c r="H204" s="347" t="s">
        <v>85</v>
      </c>
    </row>
    <row r="205" spans="1:9" ht="29" customHeight="1" x14ac:dyDescent="0.2">
      <c r="A205" s="354"/>
      <c r="B205" s="355"/>
      <c r="C205" s="355"/>
      <c r="D205" s="357"/>
      <c r="E205" s="355"/>
      <c r="F205" s="355"/>
      <c r="G205" s="348"/>
      <c r="H205" s="348"/>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8+wn6p5bssLpAnTku6PTbBHzUaJSFZI1uoDX8AGkxoG7wtp7dob81y6kNH4/mAwcnttTb2AYzyJpMr80Okv7HQ==" saltValue="SEWZZF94bLaMqFtosf6wLQ=="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0682C345-9D0A-9846-9012-8A4E10C38DDA}">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99A03-97BA-BD49-9786-07E928D1A4FF}">
  <dimension ref="A1:I239"/>
  <sheetViews>
    <sheetView zoomScaleNormal="89" workbookViewId="0">
      <selection activeCell="I19" sqref="I19"/>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5" t="s">
        <v>250</v>
      </c>
      <c r="B1" s="385"/>
      <c r="C1" s="385"/>
      <c r="D1" s="385"/>
      <c r="E1" s="385"/>
      <c r="F1" s="385"/>
      <c r="G1" s="36"/>
      <c r="H1" s="36"/>
    </row>
    <row r="2" spans="1:8" ht="16" x14ac:dyDescent="0.2">
      <c r="A2" s="386" t="s">
        <v>171</v>
      </c>
      <c r="B2" s="386"/>
      <c r="C2" s="386"/>
      <c r="D2" s="386"/>
      <c r="E2" s="386"/>
      <c r="F2" s="386"/>
    </row>
    <row r="3" spans="1:8" ht="16" x14ac:dyDescent="0.2">
      <c r="A3" s="386" t="s">
        <v>172</v>
      </c>
      <c r="B3" s="386"/>
      <c r="C3" s="386"/>
      <c r="D3" s="386"/>
      <c r="E3" s="386"/>
      <c r="F3" s="386"/>
    </row>
    <row r="4" spans="1:8" ht="16" x14ac:dyDescent="0.2">
      <c r="A4" s="176"/>
      <c r="B4" s="176"/>
      <c r="C4" s="176"/>
      <c r="D4" s="176"/>
      <c r="E4" s="176"/>
    </row>
    <row r="5" spans="1:8" ht="16" x14ac:dyDescent="0.2">
      <c r="A5" s="176"/>
      <c r="B5" s="176"/>
      <c r="C5" s="176"/>
      <c r="D5" s="176"/>
      <c r="E5" s="176"/>
    </row>
    <row r="6" spans="1:8" ht="16" x14ac:dyDescent="0.2">
      <c r="A6" s="387" t="s">
        <v>110</v>
      </c>
      <c r="B6" s="387"/>
      <c r="C6" s="387"/>
      <c r="D6" s="387"/>
      <c r="E6" s="387"/>
      <c r="F6" s="387"/>
      <c r="G6" s="177"/>
      <c r="H6" s="178"/>
    </row>
    <row r="7" spans="1:8" ht="17" thickBot="1" x14ac:dyDescent="0.25">
      <c r="A7" s="143"/>
      <c r="B7" s="143"/>
      <c r="C7" s="143"/>
      <c r="D7" s="143"/>
      <c r="E7" s="143"/>
      <c r="F7" s="177"/>
      <c r="G7" s="177"/>
      <c r="H7" s="178"/>
    </row>
    <row r="8" spans="1:8" ht="46" customHeight="1" thickBot="1" x14ac:dyDescent="0.25">
      <c r="A8" s="381" t="s">
        <v>190</v>
      </c>
      <c r="B8" s="317"/>
      <c r="C8" s="317"/>
      <c r="D8" s="317"/>
      <c r="E8" s="317"/>
      <c r="F8" s="31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88" t="s">
        <v>80</v>
      </c>
      <c r="B11" s="385"/>
      <c r="C11" s="385"/>
      <c r="D11" s="385"/>
      <c r="E11" s="385"/>
      <c r="F11" s="385"/>
      <c r="G11" s="177"/>
      <c r="H11" s="177"/>
    </row>
    <row r="12" spans="1:8" ht="16" customHeight="1" x14ac:dyDescent="0.2">
      <c r="A12" s="380" t="s">
        <v>81</v>
      </c>
      <c r="B12" s="358"/>
      <c r="C12" s="358"/>
      <c r="D12" s="358"/>
      <c r="E12" s="358"/>
      <c r="F12" s="358"/>
    </row>
    <row r="13" spans="1:8" ht="16" customHeight="1" x14ac:dyDescent="0.2">
      <c r="A13" s="380"/>
      <c r="B13" s="358"/>
      <c r="C13" s="358"/>
      <c r="D13" s="358"/>
      <c r="E13" s="358"/>
      <c r="F13" s="358"/>
    </row>
    <row r="14" spans="1:8" ht="16" customHeight="1" x14ac:dyDescent="0.2">
      <c r="A14" s="389" t="s">
        <v>82</v>
      </c>
      <c r="B14" s="390"/>
      <c r="C14" s="366" t="s">
        <v>83</v>
      </c>
      <c r="D14" s="393"/>
      <c r="E14" s="395" t="s">
        <v>84</v>
      </c>
      <c r="F14" s="395" t="s">
        <v>85</v>
      </c>
    </row>
    <row r="15" spans="1:8" ht="32" customHeight="1" x14ac:dyDescent="0.2">
      <c r="A15" s="391"/>
      <c r="B15" s="392"/>
      <c r="C15" s="367"/>
      <c r="D15" s="394"/>
      <c r="E15" s="395"/>
      <c r="F15" s="395"/>
    </row>
    <row r="16" spans="1:8" ht="16" x14ac:dyDescent="0.2">
      <c r="A16" s="396"/>
      <c r="B16" s="397"/>
      <c r="C16" s="398"/>
      <c r="D16" s="399"/>
      <c r="E16" s="154"/>
      <c r="F16" s="154"/>
    </row>
    <row r="17" spans="1:9" ht="16" x14ac:dyDescent="0.2">
      <c r="A17" s="359" t="s">
        <v>86</v>
      </c>
      <c r="B17" s="377"/>
      <c r="C17" s="378">
        <f>G86</f>
        <v>0</v>
      </c>
      <c r="D17" s="379"/>
      <c r="E17" s="155">
        <f>E86</f>
        <v>0</v>
      </c>
      <c r="F17" s="155">
        <f>F86</f>
        <v>0</v>
      </c>
    </row>
    <row r="18" spans="1:9" ht="16" x14ac:dyDescent="0.2">
      <c r="A18" s="359" t="s">
        <v>87</v>
      </c>
      <c r="B18" s="377"/>
      <c r="C18" s="378">
        <f>G148</f>
        <v>0</v>
      </c>
      <c r="D18" s="379"/>
      <c r="E18" s="155">
        <f>E148</f>
        <v>0</v>
      </c>
      <c r="F18" s="155">
        <f>F148</f>
        <v>0</v>
      </c>
    </row>
    <row r="19" spans="1:9" ht="16" x14ac:dyDescent="0.2">
      <c r="A19" s="359" t="s">
        <v>88</v>
      </c>
      <c r="B19" s="377"/>
      <c r="C19" s="378">
        <f>I197</f>
        <v>0</v>
      </c>
      <c r="D19" s="379"/>
      <c r="E19" s="155">
        <f>G197</f>
        <v>0</v>
      </c>
      <c r="F19" s="155">
        <f>H197</f>
        <v>0</v>
      </c>
    </row>
    <row r="20" spans="1:9" ht="16" x14ac:dyDescent="0.2">
      <c r="A20" s="359" t="s">
        <v>89</v>
      </c>
      <c r="B20" s="377"/>
      <c r="C20" s="378">
        <f>F236</f>
        <v>0</v>
      </c>
      <c r="D20" s="379"/>
      <c r="E20" s="155">
        <f>G236</f>
        <v>0</v>
      </c>
      <c r="F20" s="155">
        <f>H236</f>
        <v>0</v>
      </c>
    </row>
    <row r="21" spans="1:9" ht="16" x14ac:dyDescent="0.2">
      <c r="A21" s="373" t="s">
        <v>90</v>
      </c>
      <c r="B21" s="374"/>
      <c r="C21" s="375">
        <f>SUM(C17:C20)</f>
        <v>0</v>
      </c>
      <c r="D21" s="376"/>
      <c r="E21" s="156">
        <f>SUM(E17:E20)</f>
        <v>0</v>
      </c>
      <c r="F21" s="156">
        <f>SUM(F17:F20)</f>
        <v>0</v>
      </c>
    </row>
    <row r="22" spans="1:9" ht="16" x14ac:dyDescent="0.2">
      <c r="A22" s="369"/>
      <c r="B22" s="372"/>
      <c r="C22" s="369"/>
      <c r="D22" s="370"/>
      <c r="E22" s="371"/>
      <c r="F22" s="371"/>
    </row>
    <row r="23" spans="1:9" ht="34" x14ac:dyDescent="0.2">
      <c r="A23" s="153" t="s">
        <v>91</v>
      </c>
      <c r="B23" s="211"/>
      <c r="C23" s="369"/>
      <c r="D23" s="370"/>
      <c r="E23" s="371"/>
      <c r="F23" s="371"/>
    </row>
    <row r="24" spans="1:9" ht="16" x14ac:dyDescent="0.2">
      <c r="A24" s="369"/>
      <c r="B24" s="372"/>
      <c r="C24" s="369"/>
      <c r="D24" s="370"/>
      <c r="E24" s="371"/>
      <c r="F24" s="371"/>
    </row>
    <row r="25" spans="1:9" ht="15.75" customHeight="1" x14ac:dyDescent="0.2"/>
    <row r="26" spans="1:9" ht="16" x14ac:dyDescent="0.2"/>
    <row r="27" spans="1:9" ht="16" x14ac:dyDescent="0.2">
      <c r="A27" s="353" t="s">
        <v>92</v>
      </c>
      <c r="B27" s="353"/>
      <c r="C27" s="353"/>
      <c r="D27" s="353"/>
      <c r="E27" s="353"/>
      <c r="F27" s="353"/>
      <c r="G27" s="353"/>
    </row>
    <row r="28" spans="1:9" ht="16" x14ac:dyDescent="0.2"/>
    <row r="29" spans="1:9" ht="28" customHeight="1" x14ac:dyDescent="0.2">
      <c r="A29" s="354" t="s">
        <v>93</v>
      </c>
      <c r="B29" s="364" t="s">
        <v>94</v>
      </c>
      <c r="C29" s="356" t="s">
        <v>270</v>
      </c>
      <c r="D29" s="356" t="s">
        <v>95</v>
      </c>
      <c r="E29" s="366" t="s">
        <v>84</v>
      </c>
      <c r="F29" s="368" t="s">
        <v>85</v>
      </c>
      <c r="G29" s="347" t="s">
        <v>96</v>
      </c>
    </row>
    <row r="30" spans="1:9" ht="28" customHeight="1" x14ac:dyDescent="0.2">
      <c r="A30" s="354"/>
      <c r="B30" s="365"/>
      <c r="C30" s="357"/>
      <c r="D30" s="357"/>
      <c r="E30" s="367"/>
      <c r="F30" s="368"/>
      <c r="G30" s="348"/>
    </row>
    <row r="31" spans="1:9" ht="16" x14ac:dyDescent="0.2">
      <c r="A31" s="249">
        <f>'Annual Program Salaries'!A12</f>
        <v>0</v>
      </c>
      <c r="B31" s="179">
        <f>'Annual Program Salaries'!B12</f>
        <v>0</v>
      </c>
      <c r="C31" s="188">
        <f>'Annual Program Salaries'!H12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Salaries'!H13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Salaries'!H14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Salaries'!H15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Salaries'!H16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Salaries'!H17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Salaries'!H18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Salaries'!H19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Salaries'!H20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Salaries'!H21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Salaries'!H22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Salaries'!H23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Salaries'!H24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Salaries'!H25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Salaries'!H26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Salaries'!H27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Salaries'!H28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Salaries'!H29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Salaries'!H30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Salaries'!H31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Salaries'!H32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Salaries'!H33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Salaries'!H34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Salaries'!H35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Salaries'!H36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Salaries'!H37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Salaries'!H38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Salaries'!H39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Salaries'!H40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Salaries'!H41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Salaries'!H42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Salaries'!H43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Salaries'!H44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Salaries'!H45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Salaries'!H46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Salaries'!H47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Salaries'!H48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Salaries'!H49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Salaries'!H50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Salaries'!H51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Salaries'!H52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Salaries'!H53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Salaries'!H54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Salaries'!H55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Salaries'!H56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Salaries'!H57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Salaries'!H58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Salaries'!H59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Salaries'!H60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Salaries'!H61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Salaries'!H62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Salaries'!H63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Salaries'!H64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Salaries'!H65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Salaries'!H66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3" t="s">
        <v>97</v>
      </c>
      <c r="B89" s="353"/>
      <c r="C89" s="353"/>
      <c r="D89" s="353"/>
      <c r="E89" s="353"/>
      <c r="F89" s="353"/>
      <c r="G89" s="353"/>
    </row>
    <row r="90" spans="1:7" ht="16" x14ac:dyDescent="0.2"/>
    <row r="91" spans="1:7" ht="30" customHeight="1" x14ac:dyDescent="0.2">
      <c r="A91" s="354" t="s">
        <v>93</v>
      </c>
      <c r="B91" s="362" t="s">
        <v>98</v>
      </c>
      <c r="C91" s="360" t="s">
        <v>271</v>
      </c>
      <c r="D91" s="364" t="s">
        <v>95</v>
      </c>
      <c r="E91" s="366" t="s">
        <v>84</v>
      </c>
      <c r="F91" s="355" t="s">
        <v>85</v>
      </c>
      <c r="G91" s="347" t="s">
        <v>99</v>
      </c>
    </row>
    <row r="92" spans="1:7" ht="30" customHeight="1" x14ac:dyDescent="0.2">
      <c r="A92" s="354"/>
      <c r="B92" s="363"/>
      <c r="C92" s="360"/>
      <c r="D92" s="365"/>
      <c r="E92" s="367"/>
      <c r="F92" s="355"/>
      <c r="G92" s="348"/>
    </row>
    <row r="93" spans="1:7" ht="15" customHeight="1" x14ac:dyDescent="0.2">
      <c r="A93" s="181">
        <f>'Annual Program Benefits'!A12</f>
        <v>0</v>
      </c>
      <c r="B93" s="251">
        <f>'Annual Program Benefits'!B12</f>
        <v>0</v>
      </c>
      <c r="C93" s="182">
        <f>'Annual Program Benefits'!H12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Benefits'!H13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Benefits'!H14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Benefits'!H15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Benefits'!H16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Benefits'!H17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Benefits'!H18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Benefits'!H19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Benefits'!H20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Benefits'!H21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Benefits'!H22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Benefits'!H23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Benefits'!H24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Benefits'!H25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Benefits'!H26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Benefits'!H27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Benefits'!H28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Benefits'!H29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Benefits'!H30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Benefits'!H31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Benefits'!H32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Benefits'!H33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Benefits'!H34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Benefits'!H35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Benefits'!H36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Benefits'!H37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Benefits'!H38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Benefits'!H39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Benefits'!H40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Benefits'!H41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Benefits'!H42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Benefits'!H43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Benefits'!H44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Benefits'!H45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Benefits'!H46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Benefits'!H47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Benefits'!H48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Benefits'!H49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Benefits'!H50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Benefits'!H51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Benefits'!H52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Benefits'!H53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Benefits'!H54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Benefits'!H55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Benefits'!H56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Benefits'!H57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Benefits'!H58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Benefits'!H59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Benefits'!H60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Benefits'!H61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Benefits'!H62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Benefits'!H63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Benefits'!H64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Benefits'!H65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Benefits'!H66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3" t="s">
        <v>100</v>
      </c>
      <c r="B151" s="353"/>
      <c r="C151" s="353"/>
      <c r="D151" s="353"/>
      <c r="E151" s="353"/>
      <c r="F151" s="353"/>
      <c r="G151" s="353"/>
      <c r="H151" s="353"/>
      <c r="I151" s="353"/>
    </row>
    <row r="152" spans="1:9" ht="16" x14ac:dyDescent="0.2">
      <c r="A152" s="358"/>
      <c r="B152" s="358"/>
      <c r="C152" s="358"/>
      <c r="D152" s="358"/>
      <c r="E152" s="358"/>
    </row>
    <row r="153" spans="1:9" ht="28" customHeight="1" x14ac:dyDescent="0.2">
      <c r="A153" s="359" t="s">
        <v>101</v>
      </c>
      <c r="B153" s="347" t="s">
        <v>102</v>
      </c>
      <c r="C153" s="347" t="s">
        <v>103</v>
      </c>
      <c r="D153" s="360" t="s">
        <v>104</v>
      </c>
      <c r="E153" s="355" t="s">
        <v>269</v>
      </c>
      <c r="F153" s="355" t="s">
        <v>95</v>
      </c>
      <c r="G153" s="361" t="s">
        <v>84</v>
      </c>
      <c r="H153" s="355" t="s">
        <v>85</v>
      </c>
      <c r="I153" s="347" t="s">
        <v>99</v>
      </c>
    </row>
    <row r="154" spans="1:9" ht="28" customHeight="1" x14ac:dyDescent="0.2">
      <c r="A154" s="359"/>
      <c r="B154" s="348"/>
      <c r="C154" s="348"/>
      <c r="D154" s="360"/>
      <c r="E154" s="355"/>
      <c r="F154" s="355"/>
      <c r="G154" s="361"/>
      <c r="H154" s="355"/>
      <c r="I154" s="348"/>
    </row>
    <row r="155" spans="1:9" ht="16" x14ac:dyDescent="0.2">
      <c r="A155" s="349" t="s">
        <v>105</v>
      </c>
      <c r="B155" s="350"/>
      <c r="C155" s="350"/>
      <c r="D155" s="350"/>
      <c r="E155" s="350"/>
      <c r="F155" s="350"/>
      <c r="G155" s="350"/>
      <c r="H155" s="350"/>
      <c r="I155" s="350"/>
    </row>
    <row r="156" spans="1:9" ht="16" x14ac:dyDescent="0.2">
      <c r="A156" s="351" t="s">
        <v>106</v>
      </c>
      <c r="B156" s="352"/>
      <c r="C156" s="352"/>
      <c r="D156" s="352"/>
      <c r="E156" s="352"/>
      <c r="F156" s="352"/>
      <c r="G156" s="352"/>
      <c r="H156" s="352"/>
      <c r="I156" s="352"/>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Expenses'!J12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Expenses'!J13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Expenses'!J14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Expenses'!J15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Expenses'!J16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Expenses'!J17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Expenses'!J18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Expenses'!J19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Expenses'!J20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Expenses'!J21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Expenses'!J22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Expenses'!J23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Expenses'!J24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Expenses'!J25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Expenses'!J26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Expenses'!J27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Expenses'!J28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Expenses'!J29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Expenses'!J30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Expenses'!J31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Expenses'!J32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Expenses'!J33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Expenses'!J34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Expenses'!J35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Expenses'!J36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Expenses'!J37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Expenses'!J38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Expenses'!J39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Expenses'!J40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Expenses'!J41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Expenses'!J42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Expenses'!J43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Expenses'!J44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Expenses'!J45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Expenses'!J46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Expenses'!J47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Expenses'!J48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Expenses'!J49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Expenses'!J50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Expenses'!J51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89" customHeight="1" thickBot="1" x14ac:dyDescent="0.25">
      <c r="A200" s="382" t="s">
        <v>214</v>
      </c>
      <c r="B200" s="383"/>
      <c r="C200" s="383"/>
      <c r="D200" s="383"/>
      <c r="E200" s="383"/>
      <c r="F200" s="383"/>
      <c r="G200" s="383"/>
      <c r="H200" s="384"/>
    </row>
    <row r="201" spans="1:9" ht="16" x14ac:dyDescent="0.2"/>
    <row r="202" spans="1:9" ht="18.75" customHeight="1" x14ac:dyDescent="0.2">
      <c r="A202" s="353" t="s">
        <v>107</v>
      </c>
      <c r="B202" s="353"/>
      <c r="C202" s="353"/>
      <c r="D202" s="353"/>
      <c r="E202" s="353"/>
      <c r="F202" s="353"/>
      <c r="G202" s="353"/>
      <c r="H202" s="353"/>
    </row>
    <row r="203" spans="1:9" ht="16" x14ac:dyDescent="0.2"/>
    <row r="204" spans="1:9" ht="29" customHeight="1" x14ac:dyDescent="0.2">
      <c r="A204" s="354" t="s">
        <v>82</v>
      </c>
      <c r="B204" s="355" t="s">
        <v>108</v>
      </c>
      <c r="C204" s="355" t="s">
        <v>174</v>
      </c>
      <c r="D204" s="356" t="s">
        <v>109</v>
      </c>
      <c r="E204" s="355" t="s">
        <v>95</v>
      </c>
      <c r="F204" s="355" t="s">
        <v>175</v>
      </c>
      <c r="G204" s="347" t="s">
        <v>84</v>
      </c>
      <c r="H204" s="347" t="s">
        <v>85</v>
      </c>
    </row>
    <row r="205" spans="1:9" ht="29" customHeight="1" x14ac:dyDescent="0.2">
      <c r="A205" s="354"/>
      <c r="B205" s="355"/>
      <c r="C205" s="355"/>
      <c r="D205" s="357"/>
      <c r="E205" s="355"/>
      <c r="F205" s="355"/>
      <c r="G205" s="348"/>
      <c r="H205" s="348"/>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Md/0OZ4Cm/BBXAsjMy3AoQ+Rg6mwqg6LjvRJarYcz+ENMyns2g6DCBTKd+yMnWR+Bj+3eKd09kyPfhL6YJH51w==" saltValue="PltS2ijyq15EOHeylM3p9g==" spinCount="100000" sheet="1" objects="1" scenarios="1"/>
  <protectedRanges>
    <protectedRange sqref="B23" name="Range1"/>
    <protectedRange sqref="A31:D85" name="Range2"/>
    <protectedRange sqref="B93:G147" name="Range3"/>
    <protectedRange sqref="A157:F196" name="Range4"/>
    <protectedRange sqref="B206:F235" name="Range5"/>
    <protectedRange sqref="A206:A235" name="Range5_1"/>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C8F8F963-3951-0C4A-A938-79BAC1EE46AA}">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844D3-585E-3E42-86DA-6FE4EF398B88}">
  <dimension ref="A1:I239"/>
  <sheetViews>
    <sheetView zoomScaleNormal="89" workbookViewId="0">
      <selection activeCell="D222" sqref="D222"/>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5" t="s">
        <v>250</v>
      </c>
      <c r="B1" s="385"/>
      <c r="C1" s="385"/>
      <c r="D1" s="385"/>
      <c r="E1" s="385"/>
      <c r="F1" s="385"/>
      <c r="G1" s="36"/>
      <c r="H1" s="36"/>
    </row>
    <row r="2" spans="1:8" ht="16" x14ac:dyDescent="0.2">
      <c r="A2" s="386" t="s">
        <v>171</v>
      </c>
      <c r="B2" s="386"/>
      <c r="C2" s="386"/>
      <c r="D2" s="386"/>
      <c r="E2" s="386"/>
      <c r="F2" s="386"/>
    </row>
    <row r="3" spans="1:8" ht="16" x14ac:dyDescent="0.2">
      <c r="A3" s="386" t="s">
        <v>172</v>
      </c>
      <c r="B3" s="386"/>
      <c r="C3" s="386"/>
      <c r="D3" s="386"/>
      <c r="E3" s="386"/>
      <c r="F3" s="386"/>
    </row>
    <row r="4" spans="1:8" ht="16" x14ac:dyDescent="0.2">
      <c r="A4" s="176"/>
      <c r="B4" s="176"/>
      <c r="C4" s="176"/>
      <c r="D4" s="176"/>
      <c r="E4" s="176"/>
    </row>
    <row r="5" spans="1:8" ht="16" x14ac:dyDescent="0.2">
      <c r="A5" s="176"/>
      <c r="B5" s="176"/>
      <c r="C5" s="176"/>
      <c r="D5" s="176"/>
      <c r="E5" s="176"/>
    </row>
    <row r="6" spans="1:8" ht="16" x14ac:dyDescent="0.2">
      <c r="A6" s="387" t="s">
        <v>211</v>
      </c>
      <c r="B6" s="387"/>
      <c r="C6" s="387"/>
      <c r="D6" s="387"/>
      <c r="E6" s="387"/>
      <c r="F6" s="387"/>
      <c r="G6" s="177"/>
      <c r="H6" s="178"/>
    </row>
    <row r="7" spans="1:8" ht="17" thickBot="1" x14ac:dyDescent="0.25">
      <c r="A7" s="143"/>
      <c r="B7" s="143"/>
      <c r="C7" s="143"/>
      <c r="D7" s="143"/>
      <c r="E7" s="143"/>
      <c r="F7" s="177"/>
      <c r="G7" s="177"/>
      <c r="H7" s="178"/>
    </row>
    <row r="8" spans="1:8" ht="45" customHeight="1" thickBot="1" x14ac:dyDescent="0.25">
      <c r="A8" s="381" t="s">
        <v>190</v>
      </c>
      <c r="B8" s="317"/>
      <c r="C8" s="317"/>
      <c r="D8" s="317"/>
      <c r="E8" s="317"/>
      <c r="F8" s="31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88" t="s">
        <v>80</v>
      </c>
      <c r="B11" s="385"/>
      <c r="C11" s="385"/>
      <c r="D11" s="385"/>
      <c r="E11" s="385"/>
      <c r="F11" s="385"/>
      <c r="G11" s="177"/>
      <c r="H11" s="177"/>
    </row>
    <row r="12" spans="1:8" ht="16" customHeight="1" x14ac:dyDescent="0.2">
      <c r="A12" s="380" t="s">
        <v>81</v>
      </c>
      <c r="B12" s="358"/>
      <c r="C12" s="358"/>
      <c r="D12" s="358"/>
      <c r="E12" s="358"/>
      <c r="F12" s="358"/>
    </row>
    <row r="13" spans="1:8" ht="16" customHeight="1" x14ac:dyDescent="0.2">
      <c r="A13" s="380"/>
      <c r="B13" s="358"/>
      <c r="C13" s="358"/>
      <c r="D13" s="358"/>
      <c r="E13" s="358"/>
      <c r="F13" s="358"/>
    </row>
    <row r="14" spans="1:8" ht="16" customHeight="1" x14ac:dyDescent="0.2">
      <c r="A14" s="389" t="s">
        <v>82</v>
      </c>
      <c r="B14" s="390"/>
      <c r="C14" s="366" t="s">
        <v>83</v>
      </c>
      <c r="D14" s="393"/>
      <c r="E14" s="395" t="s">
        <v>84</v>
      </c>
      <c r="F14" s="395" t="s">
        <v>85</v>
      </c>
    </row>
    <row r="15" spans="1:8" ht="32" customHeight="1" x14ac:dyDescent="0.2">
      <c r="A15" s="391"/>
      <c r="B15" s="392"/>
      <c r="C15" s="367"/>
      <c r="D15" s="394"/>
      <c r="E15" s="395"/>
      <c r="F15" s="395"/>
    </row>
    <row r="16" spans="1:8" ht="16" x14ac:dyDescent="0.2">
      <c r="A16" s="396"/>
      <c r="B16" s="397"/>
      <c r="C16" s="398"/>
      <c r="D16" s="399"/>
      <c r="E16" s="154"/>
      <c r="F16" s="154"/>
    </row>
    <row r="17" spans="1:9" ht="16" x14ac:dyDescent="0.2">
      <c r="A17" s="359" t="s">
        <v>86</v>
      </c>
      <c r="B17" s="377"/>
      <c r="C17" s="378">
        <f>G86</f>
        <v>0</v>
      </c>
      <c r="D17" s="379"/>
      <c r="E17" s="155">
        <f>E86</f>
        <v>0</v>
      </c>
      <c r="F17" s="155">
        <f>F86</f>
        <v>0</v>
      </c>
    </row>
    <row r="18" spans="1:9" ht="16" x14ac:dyDescent="0.2">
      <c r="A18" s="359" t="s">
        <v>87</v>
      </c>
      <c r="B18" s="377"/>
      <c r="C18" s="378">
        <f>G148</f>
        <v>0</v>
      </c>
      <c r="D18" s="379"/>
      <c r="E18" s="155">
        <f>E148</f>
        <v>0</v>
      </c>
      <c r="F18" s="155">
        <f>F148</f>
        <v>0</v>
      </c>
    </row>
    <row r="19" spans="1:9" ht="16" x14ac:dyDescent="0.2">
      <c r="A19" s="359" t="s">
        <v>88</v>
      </c>
      <c r="B19" s="377"/>
      <c r="C19" s="378">
        <f>I197</f>
        <v>0</v>
      </c>
      <c r="D19" s="379"/>
      <c r="E19" s="155">
        <f>G197</f>
        <v>0</v>
      </c>
      <c r="F19" s="155">
        <f>H197</f>
        <v>0</v>
      </c>
    </row>
    <row r="20" spans="1:9" ht="16" x14ac:dyDescent="0.2">
      <c r="A20" s="359" t="s">
        <v>89</v>
      </c>
      <c r="B20" s="377"/>
      <c r="C20" s="378">
        <f>F236</f>
        <v>0</v>
      </c>
      <c r="D20" s="379"/>
      <c r="E20" s="155">
        <f>G236</f>
        <v>0</v>
      </c>
      <c r="F20" s="155">
        <f>H236</f>
        <v>0</v>
      </c>
    </row>
    <row r="21" spans="1:9" ht="16" x14ac:dyDescent="0.2">
      <c r="A21" s="373" t="s">
        <v>90</v>
      </c>
      <c r="B21" s="374"/>
      <c r="C21" s="375">
        <f>SUM(C17:C20)</f>
        <v>0</v>
      </c>
      <c r="D21" s="376"/>
      <c r="E21" s="156">
        <f>SUM(E17:E20)</f>
        <v>0</v>
      </c>
      <c r="F21" s="156">
        <f>SUM(F17:F20)</f>
        <v>0</v>
      </c>
    </row>
    <row r="22" spans="1:9" ht="16" x14ac:dyDescent="0.2">
      <c r="A22" s="369"/>
      <c r="B22" s="372"/>
      <c r="C22" s="369"/>
      <c r="D22" s="370"/>
      <c r="E22" s="371"/>
      <c r="F22" s="371"/>
    </row>
    <row r="23" spans="1:9" ht="34" x14ac:dyDescent="0.2">
      <c r="A23" s="153" t="s">
        <v>91</v>
      </c>
      <c r="B23" s="211"/>
      <c r="C23" s="369"/>
      <c r="D23" s="370"/>
      <c r="E23" s="371"/>
      <c r="F23" s="371"/>
    </row>
    <row r="24" spans="1:9" ht="16" x14ac:dyDescent="0.2">
      <c r="A24" s="369"/>
      <c r="B24" s="372"/>
      <c r="C24" s="369"/>
      <c r="D24" s="370"/>
      <c r="E24" s="371"/>
      <c r="F24" s="371"/>
    </row>
    <row r="25" spans="1:9" ht="15.75" customHeight="1" x14ac:dyDescent="0.2"/>
    <row r="26" spans="1:9" ht="16" x14ac:dyDescent="0.2"/>
    <row r="27" spans="1:9" ht="16" x14ac:dyDescent="0.2">
      <c r="A27" s="353" t="s">
        <v>92</v>
      </c>
      <c r="B27" s="353"/>
      <c r="C27" s="353"/>
      <c r="D27" s="353"/>
      <c r="E27" s="353"/>
      <c r="F27" s="353"/>
      <c r="G27" s="353"/>
    </row>
    <row r="28" spans="1:9" ht="16" x14ac:dyDescent="0.2"/>
    <row r="29" spans="1:9" ht="28" customHeight="1" x14ac:dyDescent="0.2">
      <c r="A29" s="354" t="s">
        <v>93</v>
      </c>
      <c r="B29" s="364" t="s">
        <v>94</v>
      </c>
      <c r="C29" s="356" t="s">
        <v>270</v>
      </c>
      <c r="D29" s="356" t="s">
        <v>95</v>
      </c>
      <c r="E29" s="366" t="s">
        <v>84</v>
      </c>
      <c r="F29" s="368" t="s">
        <v>85</v>
      </c>
      <c r="G29" s="347" t="s">
        <v>96</v>
      </c>
    </row>
    <row r="30" spans="1:9" ht="28" customHeight="1" x14ac:dyDescent="0.2">
      <c r="A30" s="354"/>
      <c r="B30" s="365"/>
      <c r="C30" s="357"/>
      <c r="D30" s="357"/>
      <c r="E30" s="367"/>
      <c r="F30" s="368"/>
      <c r="G30" s="348"/>
    </row>
    <row r="31" spans="1:9" ht="16" x14ac:dyDescent="0.2">
      <c r="A31" s="249">
        <f>'Annual Program Salaries'!A12</f>
        <v>0</v>
      </c>
      <c r="B31" s="179">
        <f>'Annual Program Salaries'!B12</f>
        <v>0</v>
      </c>
      <c r="C31" s="188">
        <f>'Annual Program Salaries'!I12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Salaries'!I13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Salaries'!I14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Salaries'!I15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Salaries'!I16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Salaries'!I17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Salaries'!I18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Salaries'!I19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Salaries'!I20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Salaries'!I21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Salaries'!I22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Salaries'!I23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Salaries'!I24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Salaries'!I25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Salaries'!I26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Salaries'!I27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Salaries'!I28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Salaries'!I29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Salaries'!I30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Salaries'!I31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Salaries'!I32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Salaries'!I33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Salaries'!I34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Salaries'!I35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Salaries'!I36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Salaries'!I37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Salaries'!I38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Salaries'!I39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Salaries'!I40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Salaries'!I41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Salaries'!I42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Salaries'!I43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Salaries'!I44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Salaries'!I45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Salaries'!I46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Salaries'!I47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Salaries'!I48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Salaries'!I49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Salaries'!I50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Salaries'!I51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Salaries'!I52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Salaries'!I53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Salaries'!I54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Salaries'!I55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Salaries'!I56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Salaries'!I57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Salaries'!I58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Salaries'!I59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Salaries'!I60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Salaries'!I61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Salaries'!I62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Salaries'!I63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Salaries'!I64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Salaries'!I65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Salaries'!I66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3" t="s">
        <v>97</v>
      </c>
      <c r="B89" s="353"/>
      <c r="C89" s="353"/>
      <c r="D89" s="353"/>
      <c r="E89" s="353"/>
      <c r="F89" s="353"/>
      <c r="G89" s="353"/>
    </row>
    <row r="90" spans="1:7" ht="16" x14ac:dyDescent="0.2"/>
    <row r="91" spans="1:7" ht="30" customHeight="1" x14ac:dyDescent="0.2">
      <c r="A91" s="354" t="s">
        <v>93</v>
      </c>
      <c r="B91" s="362" t="s">
        <v>98</v>
      </c>
      <c r="C91" s="360" t="s">
        <v>271</v>
      </c>
      <c r="D91" s="364" t="s">
        <v>95</v>
      </c>
      <c r="E91" s="366" t="s">
        <v>84</v>
      </c>
      <c r="F91" s="355" t="s">
        <v>85</v>
      </c>
      <c r="G91" s="347" t="s">
        <v>99</v>
      </c>
    </row>
    <row r="92" spans="1:7" ht="30" customHeight="1" x14ac:dyDescent="0.2">
      <c r="A92" s="354"/>
      <c r="B92" s="363"/>
      <c r="C92" s="360"/>
      <c r="D92" s="365"/>
      <c r="E92" s="367"/>
      <c r="F92" s="355"/>
      <c r="G92" s="348"/>
    </row>
    <row r="93" spans="1:7" ht="15" customHeight="1" x14ac:dyDescent="0.2">
      <c r="A93" s="181">
        <f>'Annual Program Benefits'!A12</f>
        <v>0</v>
      </c>
      <c r="B93" s="251">
        <f>'Annual Program Benefits'!B12</f>
        <v>0</v>
      </c>
      <c r="C93" s="182">
        <f>'Annual Program Benefits'!I12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Benefits'!I13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Benefits'!I14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Benefits'!I15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Benefits'!I16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Benefits'!I17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Benefits'!I18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Benefits'!I19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Benefits'!I20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Benefits'!I21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Benefits'!I22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Benefits'!I23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Benefits'!I24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Benefits'!I25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Benefits'!I26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Benefits'!I27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Benefits'!I28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Benefits'!I29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Benefits'!I30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Benefits'!I31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Benefits'!I32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Benefits'!I33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Benefits'!I34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Benefits'!I35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Benefits'!I36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Benefits'!I37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Benefits'!I38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Benefits'!I39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Benefits'!I40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Benefits'!I41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Benefits'!I42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Benefits'!I43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Benefits'!I44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Benefits'!I45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Benefits'!I46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Benefits'!I47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Benefits'!I48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Benefits'!I49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Benefits'!I50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Benefits'!I51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Benefits'!I52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Benefits'!I53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Benefits'!I54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Benefits'!I55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Benefits'!I56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Benefits'!I57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Benefits'!I58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Benefits'!I59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Benefits'!I60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Benefits'!I61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Benefits'!I62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Benefits'!I63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Benefits'!I64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Benefits'!I65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Benefits'!I66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3" t="s">
        <v>100</v>
      </c>
      <c r="B151" s="353"/>
      <c r="C151" s="353"/>
      <c r="D151" s="353"/>
      <c r="E151" s="353"/>
      <c r="F151" s="353"/>
      <c r="G151" s="353"/>
      <c r="H151" s="353"/>
      <c r="I151" s="353"/>
    </row>
    <row r="152" spans="1:9" ht="16" x14ac:dyDescent="0.2">
      <c r="A152" s="358"/>
      <c r="B152" s="358"/>
      <c r="C152" s="358"/>
      <c r="D152" s="358"/>
      <c r="E152" s="358"/>
    </row>
    <row r="153" spans="1:9" ht="28" customHeight="1" x14ac:dyDescent="0.2">
      <c r="A153" s="359" t="s">
        <v>101</v>
      </c>
      <c r="B153" s="347" t="s">
        <v>102</v>
      </c>
      <c r="C153" s="347" t="s">
        <v>103</v>
      </c>
      <c r="D153" s="360" t="s">
        <v>104</v>
      </c>
      <c r="E153" s="355" t="s">
        <v>269</v>
      </c>
      <c r="F153" s="355" t="s">
        <v>95</v>
      </c>
      <c r="G153" s="361" t="s">
        <v>84</v>
      </c>
      <c r="H153" s="355" t="s">
        <v>85</v>
      </c>
      <c r="I153" s="347" t="s">
        <v>99</v>
      </c>
    </row>
    <row r="154" spans="1:9" ht="28" customHeight="1" x14ac:dyDescent="0.2">
      <c r="A154" s="359"/>
      <c r="B154" s="348"/>
      <c r="C154" s="348"/>
      <c r="D154" s="360"/>
      <c r="E154" s="355"/>
      <c r="F154" s="355"/>
      <c r="G154" s="361"/>
      <c r="H154" s="355"/>
      <c r="I154" s="348"/>
    </row>
    <row r="155" spans="1:9" ht="16" x14ac:dyDescent="0.2">
      <c r="A155" s="349" t="s">
        <v>105</v>
      </c>
      <c r="B155" s="350"/>
      <c r="C155" s="350"/>
      <c r="D155" s="350"/>
      <c r="E155" s="350"/>
      <c r="F155" s="350"/>
      <c r="G155" s="350"/>
      <c r="H155" s="350"/>
      <c r="I155" s="350"/>
    </row>
    <row r="156" spans="1:9" ht="16" x14ac:dyDescent="0.2">
      <c r="A156" s="351" t="s">
        <v>106</v>
      </c>
      <c r="B156" s="352"/>
      <c r="C156" s="352"/>
      <c r="D156" s="352"/>
      <c r="E156" s="352"/>
      <c r="F156" s="352"/>
      <c r="G156" s="352"/>
      <c r="H156" s="352"/>
      <c r="I156" s="352"/>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Expenses'!K12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Expenses'!K13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Expenses'!K14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Expenses'!K15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Expenses'!K16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Expenses'!K17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Expenses'!K18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Expenses'!K19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Expenses'!K20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Expenses'!K21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Expenses'!K22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Expenses'!K23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Expenses'!K24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Expenses'!K25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Expenses'!K26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Expenses'!K27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Expenses'!K28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Expenses'!K29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Expenses'!K30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Expenses'!K31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Expenses'!K32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Expenses'!K33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Expenses'!K34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Expenses'!K35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Expenses'!K36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Expenses'!K37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Expenses'!K38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Expenses'!K39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Expenses'!K40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Expenses'!K41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Expenses'!K42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Expenses'!K43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Expenses'!K44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Expenses'!K45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Expenses'!K46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Expenses'!K47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Expenses'!K48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Expenses'!K49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Expenses'!K50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Expenses'!K51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2" customHeight="1" thickBot="1" x14ac:dyDescent="0.25">
      <c r="A200" s="382" t="s">
        <v>214</v>
      </c>
      <c r="B200" s="383"/>
      <c r="C200" s="383"/>
      <c r="D200" s="383"/>
      <c r="E200" s="383"/>
      <c r="F200" s="383"/>
      <c r="G200" s="383"/>
      <c r="H200" s="384"/>
    </row>
    <row r="201" spans="1:9" ht="16" x14ac:dyDescent="0.2"/>
    <row r="202" spans="1:9" ht="18.75" customHeight="1" x14ac:dyDescent="0.2">
      <c r="A202" s="353" t="s">
        <v>107</v>
      </c>
      <c r="B202" s="353"/>
      <c r="C202" s="353"/>
      <c r="D202" s="353"/>
      <c r="E202" s="353"/>
      <c r="F202" s="353"/>
      <c r="G202" s="353"/>
      <c r="H202" s="353"/>
    </row>
    <row r="203" spans="1:9" ht="16" x14ac:dyDescent="0.2"/>
    <row r="204" spans="1:9" ht="29" customHeight="1" x14ac:dyDescent="0.2">
      <c r="A204" s="354" t="s">
        <v>82</v>
      </c>
      <c r="B204" s="355" t="s">
        <v>108</v>
      </c>
      <c r="C204" s="355" t="s">
        <v>174</v>
      </c>
      <c r="D204" s="356" t="s">
        <v>109</v>
      </c>
      <c r="E204" s="355" t="s">
        <v>95</v>
      </c>
      <c r="F204" s="355" t="s">
        <v>175</v>
      </c>
      <c r="G204" s="347" t="s">
        <v>84</v>
      </c>
      <c r="H204" s="347" t="s">
        <v>85</v>
      </c>
    </row>
    <row r="205" spans="1:9" ht="29" customHeight="1" x14ac:dyDescent="0.2">
      <c r="A205" s="354"/>
      <c r="B205" s="355"/>
      <c r="C205" s="355"/>
      <c r="D205" s="357"/>
      <c r="E205" s="355"/>
      <c r="F205" s="355"/>
      <c r="G205" s="348"/>
      <c r="H205" s="348"/>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xVOuT3/m9Rvjc+f2Qo+UE5fFjr/61EBxE1PhkWhlV6wIyBIXmAVvuNueBFk3DmcHeIOUEjyM8W/fqlmNt3JrOg==" saltValue="1BwrFFeoFVX4T/7tbvKzGw==" spinCount="100000" sheet="1" objects="1" scenarios="1"/>
  <protectedRanges>
    <protectedRange sqref="B23" name="Range1"/>
    <protectedRange sqref="A31:D85" name="Range2"/>
    <protectedRange sqref="B93:G147" name="Range3"/>
    <protectedRange sqref="A157:F196" name="Range4"/>
    <protectedRange sqref="A206:F235" name="Range5"/>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840FD8B6-223D-A945-877E-5059BA8E869F}">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6600D-37D4-7B4E-8108-B9A23979CD90}">
  <dimension ref="A1:I239"/>
  <sheetViews>
    <sheetView zoomScaleNormal="89" workbookViewId="0">
      <selection activeCell="A155" sqref="A155:I155"/>
    </sheetView>
  </sheetViews>
  <sheetFormatPr baseColWidth="10" defaultColWidth="8.83203125" defaultRowHeight="14.5" customHeight="1" x14ac:dyDescent="0.2"/>
  <cols>
    <col min="1" max="14" width="17.5" style="33" customWidth="1"/>
    <col min="15" max="22" width="8.83203125" style="33"/>
    <col min="23" max="24" width="10" style="33" bestFit="1" customWidth="1"/>
    <col min="25" max="16384" width="8.83203125" style="33"/>
  </cols>
  <sheetData>
    <row r="1" spans="1:8" ht="15" customHeight="1" x14ac:dyDescent="0.2">
      <c r="A1" s="385" t="s">
        <v>250</v>
      </c>
      <c r="B1" s="385"/>
      <c r="C1" s="385"/>
      <c r="D1" s="385"/>
      <c r="E1" s="385"/>
      <c r="F1" s="385"/>
      <c r="G1" s="36"/>
      <c r="H1" s="36"/>
    </row>
    <row r="2" spans="1:8" ht="16" x14ac:dyDescent="0.2">
      <c r="A2" s="386" t="s">
        <v>171</v>
      </c>
      <c r="B2" s="386"/>
      <c r="C2" s="386"/>
      <c r="D2" s="386"/>
      <c r="E2" s="386"/>
      <c r="F2" s="386"/>
    </row>
    <row r="3" spans="1:8" ht="16" x14ac:dyDescent="0.2">
      <c r="A3" s="386" t="s">
        <v>172</v>
      </c>
      <c r="B3" s="386"/>
      <c r="C3" s="386"/>
      <c r="D3" s="386"/>
      <c r="E3" s="386"/>
      <c r="F3" s="386"/>
    </row>
    <row r="4" spans="1:8" ht="16" x14ac:dyDescent="0.2">
      <c r="A4" s="176"/>
      <c r="B4" s="176"/>
      <c r="C4" s="176"/>
      <c r="D4" s="176"/>
      <c r="E4" s="176"/>
    </row>
    <row r="5" spans="1:8" ht="16" x14ac:dyDescent="0.2">
      <c r="A5" s="176"/>
      <c r="B5" s="176"/>
      <c r="C5" s="176"/>
      <c r="D5" s="176"/>
      <c r="E5" s="176"/>
    </row>
    <row r="6" spans="1:8" ht="16" x14ac:dyDescent="0.2">
      <c r="A6" s="387" t="s">
        <v>213</v>
      </c>
      <c r="B6" s="387"/>
      <c r="C6" s="387"/>
      <c r="D6" s="387"/>
      <c r="E6" s="387"/>
      <c r="F6" s="387"/>
      <c r="G6" s="177"/>
      <c r="H6" s="178"/>
    </row>
    <row r="7" spans="1:8" ht="17" thickBot="1" x14ac:dyDescent="0.25">
      <c r="A7" s="143"/>
      <c r="B7" s="143"/>
      <c r="C7" s="143"/>
      <c r="D7" s="143"/>
      <c r="E7" s="143"/>
      <c r="F7" s="177"/>
      <c r="G7" s="177"/>
      <c r="H7" s="178"/>
    </row>
    <row r="8" spans="1:8" ht="53" customHeight="1" thickBot="1" x14ac:dyDescent="0.25">
      <c r="A8" s="381" t="s">
        <v>190</v>
      </c>
      <c r="B8" s="317"/>
      <c r="C8" s="317"/>
      <c r="D8" s="317"/>
      <c r="E8" s="317"/>
      <c r="F8" s="31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88" t="s">
        <v>80</v>
      </c>
      <c r="B11" s="385"/>
      <c r="C11" s="385"/>
      <c r="D11" s="385"/>
      <c r="E11" s="385"/>
      <c r="F11" s="385"/>
      <c r="G11" s="177"/>
      <c r="H11" s="177"/>
    </row>
    <row r="12" spans="1:8" ht="16" customHeight="1" x14ac:dyDescent="0.2">
      <c r="A12" s="380" t="s">
        <v>81</v>
      </c>
      <c r="B12" s="358"/>
      <c r="C12" s="358"/>
      <c r="D12" s="358"/>
      <c r="E12" s="358"/>
      <c r="F12" s="358"/>
    </row>
    <row r="13" spans="1:8" ht="16" customHeight="1" x14ac:dyDescent="0.2">
      <c r="A13" s="380"/>
      <c r="B13" s="358"/>
      <c r="C13" s="358"/>
      <c r="D13" s="358"/>
      <c r="E13" s="358"/>
      <c r="F13" s="358"/>
    </row>
    <row r="14" spans="1:8" ht="16" customHeight="1" x14ac:dyDescent="0.2">
      <c r="A14" s="389" t="s">
        <v>82</v>
      </c>
      <c r="B14" s="390"/>
      <c r="C14" s="366" t="s">
        <v>83</v>
      </c>
      <c r="D14" s="393"/>
      <c r="E14" s="395" t="s">
        <v>84</v>
      </c>
      <c r="F14" s="395" t="s">
        <v>85</v>
      </c>
    </row>
    <row r="15" spans="1:8" ht="32" customHeight="1" x14ac:dyDescent="0.2">
      <c r="A15" s="391"/>
      <c r="B15" s="392"/>
      <c r="C15" s="367"/>
      <c r="D15" s="394"/>
      <c r="E15" s="395"/>
      <c r="F15" s="395"/>
    </row>
    <row r="16" spans="1:8" ht="16" x14ac:dyDescent="0.2">
      <c r="A16" s="396"/>
      <c r="B16" s="397"/>
      <c r="C16" s="398"/>
      <c r="D16" s="399"/>
      <c r="E16" s="154"/>
      <c r="F16" s="154"/>
    </row>
    <row r="17" spans="1:9" ht="16" x14ac:dyDescent="0.2">
      <c r="A17" s="359" t="s">
        <v>86</v>
      </c>
      <c r="B17" s="377"/>
      <c r="C17" s="378">
        <f>G86</f>
        <v>0</v>
      </c>
      <c r="D17" s="379"/>
      <c r="E17" s="155">
        <f>E86</f>
        <v>0</v>
      </c>
      <c r="F17" s="155">
        <f>F86</f>
        <v>0</v>
      </c>
    </row>
    <row r="18" spans="1:9" ht="16" x14ac:dyDescent="0.2">
      <c r="A18" s="359" t="s">
        <v>87</v>
      </c>
      <c r="B18" s="377"/>
      <c r="C18" s="378">
        <f>G148</f>
        <v>0</v>
      </c>
      <c r="D18" s="379"/>
      <c r="E18" s="155">
        <f>E148</f>
        <v>0</v>
      </c>
      <c r="F18" s="155">
        <f>F148</f>
        <v>0</v>
      </c>
    </row>
    <row r="19" spans="1:9" ht="16" x14ac:dyDescent="0.2">
      <c r="A19" s="359" t="s">
        <v>88</v>
      </c>
      <c r="B19" s="377"/>
      <c r="C19" s="378">
        <f>I197</f>
        <v>0</v>
      </c>
      <c r="D19" s="379"/>
      <c r="E19" s="155">
        <f>G197</f>
        <v>0</v>
      </c>
      <c r="F19" s="155">
        <f>H197</f>
        <v>0</v>
      </c>
    </row>
    <row r="20" spans="1:9" ht="16" x14ac:dyDescent="0.2">
      <c r="A20" s="359" t="s">
        <v>89</v>
      </c>
      <c r="B20" s="377"/>
      <c r="C20" s="378">
        <f>F236</f>
        <v>0</v>
      </c>
      <c r="D20" s="379"/>
      <c r="E20" s="155">
        <f>G236</f>
        <v>0</v>
      </c>
      <c r="F20" s="155">
        <f>H236</f>
        <v>0</v>
      </c>
    </row>
    <row r="21" spans="1:9" ht="16" x14ac:dyDescent="0.2">
      <c r="A21" s="373" t="s">
        <v>90</v>
      </c>
      <c r="B21" s="374"/>
      <c r="C21" s="375">
        <f>SUM(C17:C20)</f>
        <v>0</v>
      </c>
      <c r="D21" s="376"/>
      <c r="E21" s="156">
        <f>SUM(E17:E20)</f>
        <v>0</v>
      </c>
      <c r="F21" s="156">
        <f>SUM(F17:F20)</f>
        <v>0</v>
      </c>
    </row>
    <row r="22" spans="1:9" ht="16" x14ac:dyDescent="0.2">
      <c r="A22" s="369"/>
      <c r="B22" s="372"/>
      <c r="C22" s="369"/>
      <c r="D22" s="370"/>
      <c r="E22" s="371"/>
      <c r="F22" s="371"/>
    </row>
    <row r="23" spans="1:9" ht="34" x14ac:dyDescent="0.2">
      <c r="A23" s="153" t="s">
        <v>91</v>
      </c>
      <c r="B23" s="211"/>
      <c r="C23" s="369"/>
      <c r="D23" s="370"/>
      <c r="E23" s="371"/>
      <c r="F23" s="371"/>
    </row>
    <row r="24" spans="1:9" ht="16" x14ac:dyDescent="0.2">
      <c r="A24" s="369"/>
      <c r="B24" s="372"/>
      <c r="C24" s="369"/>
      <c r="D24" s="370"/>
      <c r="E24" s="371"/>
      <c r="F24" s="371"/>
    </row>
    <row r="25" spans="1:9" ht="15.75" customHeight="1" x14ac:dyDescent="0.2"/>
    <row r="26" spans="1:9" ht="16" x14ac:dyDescent="0.2"/>
    <row r="27" spans="1:9" ht="16" x14ac:dyDescent="0.2">
      <c r="A27" s="353" t="s">
        <v>92</v>
      </c>
      <c r="B27" s="353"/>
      <c r="C27" s="353"/>
      <c r="D27" s="353"/>
      <c r="E27" s="353"/>
      <c r="F27" s="353"/>
      <c r="G27" s="353"/>
    </row>
    <row r="28" spans="1:9" ht="16" x14ac:dyDescent="0.2"/>
    <row r="29" spans="1:9" ht="28" customHeight="1" x14ac:dyDescent="0.2">
      <c r="A29" s="354" t="s">
        <v>93</v>
      </c>
      <c r="B29" s="364" t="s">
        <v>94</v>
      </c>
      <c r="C29" s="356" t="s">
        <v>270</v>
      </c>
      <c r="D29" s="356" t="s">
        <v>95</v>
      </c>
      <c r="E29" s="366" t="s">
        <v>84</v>
      </c>
      <c r="F29" s="368" t="s">
        <v>85</v>
      </c>
      <c r="G29" s="347" t="s">
        <v>96</v>
      </c>
    </row>
    <row r="30" spans="1:9" ht="28" customHeight="1" x14ac:dyDescent="0.2">
      <c r="A30" s="354"/>
      <c r="B30" s="365"/>
      <c r="C30" s="357"/>
      <c r="D30" s="357"/>
      <c r="E30" s="367"/>
      <c r="F30" s="368"/>
      <c r="G30" s="348"/>
    </row>
    <row r="31" spans="1:9" ht="16" x14ac:dyDescent="0.2">
      <c r="A31" s="249">
        <f>'Annual Program Salaries'!A12</f>
        <v>0</v>
      </c>
      <c r="B31" s="179">
        <f>'Annual Program Salaries'!B12</f>
        <v>0</v>
      </c>
      <c r="C31" s="188">
        <f>'Annual Program Salaries'!J12</f>
        <v>0</v>
      </c>
      <c r="D31" s="250">
        <f>'Annual Program Salaries'!L12</f>
        <v>0</v>
      </c>
      <c r="E31" s="180">
        <f>B31*(C31)*(1-D31)</f>
        <v>0</v>
      </c>
      <c r="F31" s="180">
        <f>B31*C31*D31</f>
        <v>0</v>
      </c>
      <c r="G31" s="179">
        <f>B31*C31</f>
        <v>0</v>
      </c>
      <c r="I31" s="177"/>
    </row>
    <row r="32" spans="1:9" ht="16" x14ac:dyDescent="0.2">
      <c r="A32" s="249">
        <f>'Annual Program Salaries'!A13</f>
        <v>0</v>
      </c>
      <c r="B32" s="179">
        <f>'Annual Program Salaries'!B13</f>
        <v>0</v>
      </c>
      <c r="C32" s="188">
        <f>'Annual Program Salaries'!J13</f>
        <v>0</v>
      </c>
      <c r="D32" s="250">
        <f>'Annual Program Salaries'!L13</f>
        <v>0</v>
      </c>
      <c r="E32" s="180">
        <f t="shared" ref="E32:E85" si="0">B32*(C32)*(1-D32)</f>
        <v>0</v>
      </c>
      <c r="F32" s="180">
        <f t="shared" ref="F32:F85" si="1">B32*C32*D32</f>
        <v>0</v>
      </c>
      <c r="G32" s="179">
        <f t="shared" ref="G32:G85" si="2">B32*C32</f>
        <v>0</v>
      </c>
    </row>
    <row r="33" spans="1:7" ht="16" x14ac:dyDescent="0.2">
      <c r="A33" s="249">
        <f>'Annual Program Salaries'!A14</f>
        <v>0</v>
      </c>
      <c r="B33" s="179">
        <f>'Annual Program Salaries'!B14</f>
        <v>0</v>
      </c>
      <c r="C33" s="188">
        <f>'Annual Program Salaries'!J14</f>
        <v>0</v>
      </c>
      <c r="D33" s="250">
        <f>'Annual Program Salaries'!L14</f>
        <v>0</v>
      </c>
      <c r="E33" s="180">
        <f t="shared" si="0"/>
        <v>0</v>
      </c>
      <c r="F33" s="180">
        <f t="shared" si="1"/>
        <v>0</v>
      </c>
      <c r="G33" s="179">
        <f t="shared" si="2"/>
        <v>0</v>
      </c>
    </row>
    <row r="34" spans="1:7" ht="16" x14ac:dyDescent="0.2">
      <c r="A34" s="249">
        <f>'Annual Program Salaries'!A15</f>
        <v>0</v>
      </c>
      <c r="B34" s="179">
        <f>'Annual Program Salaries'!B15</f>
        <v>0</v>
      </c>
      <c r="C34" s="188">
        <f>'Annual Program Salaries'!J15</f>
        <v>0</v>
      </c>
      <c r="D34" s="250">
        <f>'Annual Program Salaries'!L15</f>
        <v>0</v>
      </c>
      <c r="E34" s="180">
        <f t="shared" si="0"/>
        <v>0</v>
      </c>
      <c r="F34" s="180">
        <f t="shared" si="1"/>
        <v>0</v>
      </c>
      <c r="G34" s="179">
        <f t="shared" si="2"/>
        <v>0</v>
      </c>
    </row>
    <row r="35" spans="1:7" ht="16" x14ac:dyDescent="0.2">
      <c r="A35" s="249">
        <f>'Annual Program Salaries'!A16</f>
        <v>0</v>
      </c>
      <c r="B35" s="179">
        <f>'Annual Program Salaries'!B16</f>
        <v>0</v>
      </c>
      <c r="C35" s="188">
        <f>'Annual Program Salaries'!J16</f>
        <v>0</v>
      </c>
      <c r="D35" s="250">
        <f>'Annual Program Salaries'!L16</f>
        <v>0</v>
      </c>
      <c r="E35" s="180">
        <f t="shared" si="0"/>
        <v>0</v>
      </c>
      <c r="F35" s="180">
        <f t="shared" si="1"/>
        <v>0</v>
      </c>
      <c r="G35" s="179">
        <f t="shared" si="2"/>
        <v>0</v>
      </c>
    </row>
    <row r="36" spans="1:7" ht="16" x14ac:dyDescent="0.2">
      <c r="A36" s="249">
        <f>'Annual Program Salaries'!A17</f>
        <v>0</v>
      </c>
      <c r="B36" s="179">
        <f>'Annual Program Salaries'!B17</f>
        <v>0</v>
      </c>
      <c r="C36" s="188">
        <f>'Annual Program Salaries'!J17</f>
        <v>0</v>
      </c>
      <c r="D36" s="250">
        <f>'Annual Program Salaries'!L17</f>
        <v>0</v>
      </c>
      <c r="E36" s="180">
        <f t="shared" si="0"/>
        <v>0</v>
      </c>
      <c r="F36" s="180">
        <f t="shared" si="1"/>
        <v>0</v>
      </c>
      <c r="G36" s="179">
        <f t="shared" si="2"/>
        <v>0</v>
      </c>
    </row>
    <row r="37" spans="1:7" ht="16" x14ac:dyDescent="0.2">
      <c r="A37" s="249">
        <f>'Annual Program Salaries'!A18</f>
        <v>0</v>
      </c>
      <c r="B37" s="179">
        <f>'Annual Program Salaries'!B18</f>
        <v>0</v>
      </c>
      <c r="C37" s="188">
        <f>'Annual Program Salaries'!J18</f>
        <v>0</v>
      </c>
      <c r="D37" s="250">
        <f>'Annual Program Salaries'!L18</f>
        <v>0</v>
      </c>
      <c r="E37" s="180">
        <f t="shared" si="0"/>
        <v>0</v>
      </c>
      <c r="F37" s="180">
        <f t="shared" si="1"/>
        <v>0</v>
      </c>
      <c r="G37" s="179">
        <f t="shared" si="2"/>
        <v>0</v>
      </c>
    </row>
    <row r="38" spans="1:7" ht="16" x14ac:dyDescent="0.2">
      <c r="A38" s="249">
        <f>'Annual Program Salaries'!A19</f>
        <v>0</v>
      </c>
      <c r="B38" s="179">
        <f>'Annual Program Salaries'!B19</f>
        <v>0</v>
      </c>
      <c r="C38" s="188">
        <f>'Annual Program Salaries'!J19</f>
        <v>0</v>
      </c>
      <c r="D38" s="250">
        <f>'Annual Program Salaries'!L19</f>
        <v>0</v>
      </c>
      <c r="E38" s="180">
        <f t="shared" si="0"/>
        <v>0</v>
      </c>
      <c r="F38" s="180">
        <f t="shared" si="1"/>
        <v>0</v>
      </c>
      <c r="G38" s="179">
        <f t="shared" si="2"/>
        <v>0</v>
      </c>
    </row>
    <row r="39" spans="1:7" ht="16" x14ac:dyDescent="0.2">
      <c r="A39" s="249">
        <f>'Annual Program Salaries'!A20</f>
        <v>0</v>
      </c>
      <c r="B39" s="179">
        <f>'Annual Program Salaries'!B20</f>
        <v>0</v>
      </c>
      <c r="C39" s="188">
        <f>'Annual Program Salaries'!J20</f>
        <v>0</v>
      </c>
      <c r="D39" s="250">
        <f>'Annual Program Salaries'!L20</f>
        <v>0</v>
      </c>
      <c r="E39" s="180">
        <f t="shared" si="0"/>
        <v>0</v>
      </c>
      <c r="F39" s="180">
        <f t="shared" si="1"/>
        <v>0</v>
      </c>
      <c r="G39" s="179">
        <f t="shared" si="2"/>
        <v>0</v>
      </c>
    </row>
    <row r="40" spans="1:7" ht="16" x14ac:dyDescent="0.2">
      <c r="A40" s="249">
        <f>'Annual Program Salaries'!A21</f>
        <v>0</v>
      </c>
      <c r="B40" s="179">
        <f>'Annual Program Salaries'!B21</f>
        <v>0</v>
      </c>
      <c r="C40" s="188">
        <f>'Annual Program Salaries'!J21</f>
        <v>0</v>
      </c>
      <c r="D40" s="250">
        <f>'Annual Program Salaries'!L21</f>
        <v>0</v>
      </c>
      <c r="E40" s="180">
        <f t="shared" si="0"/>
        <v>0</v>
      </c>
      <c r="F40" s="180">
        <f t="shared" si="1"/>
        <v>0</v>
      </c>
      <c r="G40" s="179">
        <f t="shared" si="2"/>
        <v>0</v>
      </c>
    </row>
    <row r="41" spans="1:7" ht="16" x14ac:dyDescent="0.2">
      <c r="A41" s="249">
        <f>'Annual Program Salaries'!A22</f>
        <v>0</v>
      </c>
      <c r="B41" s="179">
        <f>'Annual Program Salaries'!B22</f>
        <v>0</v>
      </c>
      <c r="C41" s="188">
        <f>'Annual Program Salaries'!J22</f>
        <v>0</v>
      </c>
      <c r="D41" s="250">
        <f>'Annual Program Salaries'!L22</f>
        <v>0</v>
      </c>
      <c r="E41" s="180">
        <f t="shared" si="0"/>
        <v>0</v>
      </c>
      <c r="F41" s="180">
        <f t="shared" si="1"/>
        <v>0</v>
      </c>
      <c r="G41" s="179">
        <f t="shared" si="2"/>
        <v>0</v>
      </c>
    </row>
    <row r="42" spans="1:7" ht="16" x14ac:dyDescent="0.2">
      <c r="A42" s="249">
        <f>'Annual Program Salaries'!A23</f>
        <v>0</v>
      </c>
      <c r="B42" s="179">
        <f>'Annual Program Salaries'!B23</f>
        <v>0</v>
      </c>
      <c r="C42" s="188">
        <f>'Annual Program Salaries'!J23</f>
        <v>0</v>
      </c>
      <c r="D42" s="250">
        <f>'Annual Program Salaries'!L23</f>
        <v>0</v>
      </c>
      <c r="E42" s="180">
        <f t="shared" si="0"/>
        <v>0</v>
      </c>
      <c r="F42" s="180">
        <f t="shared" si="1"/>
        <v>0</v>
      </c>
      <c r="G42" s="179">
        <f t="shared" si="2"/>
        <v>0</v>
      </c>
    </row>
    <row r="43" spans="1:7" ht="16" x14ac:dyDescent="0.2">
      <c r="A43" s="249">
        <f>'Annual Program Salaries'!A24</f>
        <v>0</v>
      </c>
      <c r="B43" s="179">
        <f>'Annual Program Salaries'!B24</f>
        <v>0</v>
      </c>
      <c r="C43" s="188">
        <f>'Annual Program Salaries'!J24</f>
        <v>0</v>
      </c>
      <c r="D43" s="250">
        <f>'Annual Program Salaries'!L24</f>
        <v>0</v>
      </c>
      <c r="E43" s="180">
        <f t="shared" si="0"/>
        <v>0</v>
      </c>
      <c r="F43" s="180">
        <f t="shared" si="1"/>
        <v>0</v>
      </c>
      <c r="G43" s="179">
        <f t="shared" si="2"/>
        <v>0</v>
      </c>
    </row>
    <row r="44" spans="1:7" ht="16" x14ac:dyDescent="0.2">
      <c r="A44" s="249">
        <f>'Annual Program Salaries'!A25</f>
        <v>0</v>
      </c>
      <c r="B44" s="179">
        <f>'Annual Program Salaries'!B25</f>
        <v>0</v>
      </c>
      <c r="C44" s="188">
        <f>'Annual Program Salaries'!J25</f>
        <v>0</v>
      </c>
      <c r="D44" s="250">
        <f>'Annual Program Salaries'!L25</f>
        <v>0</v>
      </c>
      <c r="E44" s="180">
        <f t="shared" si="0"/>
        <v>0</v>
      </c>
      <c r="F44" s="180">
        <f t="shared" si="1"/>
        <v>0</v>
      </c>
      <c r="G44" s="179">
        <f t="shared" si="2"/>
        <v>0</v>
      </c>
    </row>
    <row r="45" spans="1:7" ht="16" x14ac:dyDescent="0.2">
      <c r="A45" s="249">
        <f>'Annual Program Salaries'!A26</f>
        <v>0</v>
      </c>
      <c r="B45" s="179">
        <f>'Annual Program Salaries'!B26</f>
        <v>0</v>
      </c>
      <c r="C45" s="188">
        <f>'Annual Program Salaries'!J26</f>
        <v>0</v>
      </c>
      <c r="D45" s="250">
        <f>'Annual Program Salaries'!L26</f>
        <v>0</v>
      </c>
      <c r="E45" s="180">
        <f t="shared" si="0"/>
        <v>0</v>
      </c>
      <c r="F45" s="180">
        <f t="shared" si="1"/>
        <v>0</v>
      </c>
      <c r="G45" s="179">
        <f t="shared" si="2"/>
        <v>0</v>
      </c>
    </row>
    <row r="46" spans="1:7" ht="16" x14ac:dyDescent="0.2">
      <c r="A46" s="249">
        <f>'Annual Program Salaries'!A27</f>
        <v>0</v>
      </c>
      <c r="B46" s="179">
        <f>'Annual Program Salaries'!B27</f>
        <v>0</v>
      </c>
      <c r="C46" s="188">
        <f>'Annual Program Salaries'!J27</f>
        <v>0</v>
      </c>
      <c r="D46" s="250">
        <f>'Annual Program Salaries'!L27</f>
        <v>0</v>
      </c>
      <c r="E46" s="180">
        <f t="shared" si="0"/>
        <v>0</v>
      </c>
      <c r="F46" s="180">
        <f t="shared" si="1"/>
        <v>0</v>
      </c>
      <c r="G46" s="179">
        <f t="shared" si="2"/>
        <v>0</v>
      </c>
    </row>
    <row r="47" spans="1:7" ht="16" x14ac:dyDescent="0.2">
      <c r="A47" s="249">
        <f>'Annual Program Salaries'!A28</f>
        <v>0</v>
      </c>
      <c r="B47" s="179">
        <f>'Annual Program Salaries'!B28</f>
        <v>0</v>
      </c>
      <c r="C47" s="188">
        <f>'Annual Program Salaries'!J28</f>
        <v>0</v>
      </c>
      <c r="D47" s="250">
        <f>'Annual Program Salaries'!L28</f>
        <v>0</v>
      </c>
      <c r="E47" s="180">
        <f t="shared" si="0"/>
        <v>0</v>
      </c>
      <c r="F47" s="180">
        <f t="shared" si="1"/>
        <v>0</v>
      </c>
      <c r="G47" s="179">
        <f t="shared" si="2"/>
        <v>0</v>
      </c>
    </row>
    <row r="48" spans="1:7" ht="16" x14ac:dyDescent="0.2">
      <c r="A48" s="249">
        <f>'Annual Program Salaries'!A29</f>
        <v>0</v>
      </c>
      <c r="B48" s="179">
        <f>'Annual Program Salaries'!B29</f>
        <v>0</v>
      </c>
      <c r="C48" s="188">
        <f>'Annual Program Salaries'!J29</f>
        <v>0</v>
      </c>
      <c r="D48" s="250">
        <f>'Annual Program Salaries'!L29</f>
        <v>0</v>
      </c>
      <c r="E48" s="180">
        <f t="shared" si="0"/>
        <v>0</v>
      </c>
      <c r="F48" s="180">
        <f t="shared" si="1"/>
        <v>0</v>
      </c>
      <c r="G48" s="179">
        <f t="shared" si="2"/>
        <v>0</v>
      </c>
    </row>
    <row r="49" spans="1:7" ht="16" x14ac:dyDescent="0.2">
      <c r="A49" s="249">
        <f>'Annual Program Salaries'!A30</f>
        <v>0</v>
      </c>
      <c r="B49" s="179">
        <f>'Annual Program Salaries'!B30</f>
        <v>0</v>
      </c>
      <c r="C49" s="188">
        <f>'Annual Program Salaries'!J30</f>
        <v>0</v>
      </c>
      <c r="D49" s="250">
        <f>'Annual Program Salaries'!L30</f>
        <v>0</v>
      </c>
      <c r="E49" s="180">
        <f t="shared" si="0"/>
        <v>0</v>
      </c>
      <c r="F49" s="180">
        <f t="shared" si="1"/>
        <v>0</v>
      </c>
      <c r="G49" s="179">
        <f t="shared" si="2"/>
        <v>0</v>
      </c>
    </row>
    <row r="50" spans="1:7" ht="16" x14ac:dyDescent="0.2">
      <c r="A50" s="249">
        <f>'Annual Program Salaries'!A31</f>
        <v>0</v>
      </c>
      <c r="B50" s="179">
        <f>'Annual Program Salaries'!B31</f>
        <v>0</v>
      </c>
      <c r="C50" s="188">
        <f>'Annual Program Salaries'!J31</f>
        <v>0</v>
      </c>
      <c r="D50" s="250">
        <f>'Annual Program Salaries'!L31</f>
        <v>0</v>
      </c>
      <c r="E50" s="180">
        <f t="shared" si="0"/>
        <v>0</v>
      </c>
      <c r="F50" s="180">
        <f t="shared" si="1"/>
        <v>0</v>
      </c>
      <c r="G50" s="179">
        <f t="shared" si="2"/>
        <v>0</v>
      </c>
    </row>
    <row r="51" spans="1:7" ht="16" x14ac:dyDescent="0.2">
      <c r="A51" s="249">
        <f>'Annual Program Salaries'!A32</f>
        <v>0</v>
      </c>
      <c r="B51" s="179">
        <f>'Annual Program Salaries'!B32</f>
        <v>0</v>
      </c>
      <c r="C51" s="188">
        <f>'Annual Program Salaries'!J32</f>
        <v>0</v>
      </c>
      <c r="D51" s="250">
        <f>'Annual Program Salaries'!L32</f>
        <v>0</v>
      </c>
      <c r="E51" s="180">
        <f t="shared" si="0"/>
        <v>0</v>
      </c>
      <c r="F51" s="180">
        <f t="shared" si="1"/>
        <v>0</v>
      </c>
      <c r="G51" s="179">
        <f t="shared" si="2"/>
        <v>0</v>
      </c>
    </row>
    <row r="52" spans="1:7" ht="16" x14ac:dyDescent="0.2">
      <c r="A52" s="249">
        <f>'Annual Program Salaries'!A33</f>
        <v>0</v>
      </c>
      <c r="B52" s="179">
        <f>'Annual Program Salaries'!B33</f>
        <v>0</v>
      </c>
      <c r="C52" s="188">
        <f>'Annual Program Salaries'!J33</f>
        <v>0</v>
      </c>
      <c r="D52" s="250">
        <f>'Annual Program Salaries'!L33</f>
        <v>0</v>
      </c>
      <c r="E52" s="180">
        <f t="shared" si="0"/>
        <v>0</v>
      </c>
      <c r="F52" s="180">
        <f t="shared" si="1"/>
        <v>0</v>
      </c>
      <c r="G52" s="179">
        <f t="shared" si="2"/>
        <v>0</v>
      </c>
    </row>
    <row r="53" spans="1:7" ht="16" x14ac:dyDescent="0.2">
      <c r="A53" s="249">
        <f>'Annual Program Salaries'!A34</f>
        <v>0</v>
      </c>
      <c r="B53" s="179">
        <f>'Annual Program Salaries'!B34</f>
        <v>0</v>
      </c>
      <c r="C53" s="188">
        <f>'Annual Program Salaries'!J34</f>
        <v>0</v>
      </c>
      <c r="D53" s="250">
        <f>'Annual Program Salaries'!L34</f>
        <v>0</v>
      </c>
      <c r="E53" s="180">
        <f t="shared" si="0"/>
        <v>0</v>
      </c>
      <c r="F53" s="180">
        <f t="shared" si="1"/>
        <v>0</v>
      </c>
      <c r="G53" s="179">
        <f t="shared" si="2"/>
        <v>0</v>
      </c>
    </row>
    <row r="54" spans="1:7" ht="16" x14ac:dyDescent="0.2">
      <c r="A54" s="249">
        <f>'Annual Program Salaries'!A35</f>
        <v>0</v>
      </c>
      <c r="B54" s="179">
        <f>'Annual Program Salaries'!B35</f>
        <v>0</v>
      </c>
      <c r="C54" s="188">
        <f>'Annual Program Salaries'!J35</f>
        <v>0</v>
      </c>
      <c r="D54" s="250">
        <f>'Annual Program Salaries'!L35</f>
        <v>0</v>
      </c>
      <c r="E54" s="180">
        <f t="shared" si="0"/>
        <v>0</v>
      </c>
      <c r="F54" s="180">
        <f t="shared" si="1"/>
        <v>0</v>
      </c>
      <c r="G54" s="179">
        <f t="shared" si="2"/>
        <v>0</v>
      </c>
    </row>
    <row r="55" spans="1:7" ht="16" x14ac:dyDescent="0.2">
      <c r="A55" s="249">
        <f>'Annual Program Salaries'!A36</f>
        <v>0</v>
      </c>
      <c r="B55" s="179">
        <f>'Annual Program Salaries'!B36</f>
        <v>0</v>
      </c>
      <c r="C55" s="188">
        <f>'Annual Program Salaries'!J36</f>
        <v>0</v>
      </c>
      <c r="D55" s="250">
        <f>'Annual Program Salaries'!L36</f>
        <v>0</v>
      </c>
      <c r="E55" s="180">
        <f t="shared" si="0"/>
        <v>0</v>
      </c>
      <c r="F55" s="180">
        <f t="shared" si="1"/>
        <v>0</v>
      </c>
      <c r="G55" s="179">
        <f t="shared" si="2"/>
        <v>0</v>
      </c>
    </row>
    <row r="56" spans="1:7" ht="16" x14ac:dyDescent="0.2">
      <c r="A56" s="249">
        <f>'Annual Program Salaries'!A37</f>
        <v>0</v>
      </c>
      <c r="B56" s="179">
        <f>'Annual Program Salaries'!B37</f>
        <v>0</v>
      </c>
      <c r="C56" s="188">
        <f>'Annual Program Salaries'!J37</f>
        <v>0</v>
      </c>
      <c r="D56" s="250">
        <f>'Annual Program Salaries'!L37</f>
        <v>0</v>
      </c>
      <c r="E56" s="180">
        <f t="shared" si="0"/>
        <v>0</v>
      </c>
      <c r="F56" s="180">
        <f t="shared" si="1"/>
        <v>0</v>
      </c>
      <c r="G56" s="179">
        <f t="shared" si="2"/>
        <v>0</v>
      </c>
    </row>
    <row r="57" spans="1:7" ht="16" x14ac:dyDescent="0.2">
      <c r="A57" s="249">
        <f>'Annual Program Salaries'!A38</f>
        <v>0</v>
      </c>
      <c r="B57" s="179">
        <f>'Annual Program Salaries'!B38</f>
        <v>0</v>
      </c>
      <c r="C57" s="188">
        <f>'Annual Program Salaries'!J38</f>
        <v>0</v>
      </c>
      <c r="D57" s="250">
        <f>'Annual Program Salaries'!L38</f>
        <v>0</v>
      </c>
      <c r="E57" s="180">
        <f t="shared" si="0"/>
        <v>0</v>
      </c>
      <c r="F57" s="180">
        <f t="shared" si="1"/>
        <v>0</v>
      </c>
      <c r="G57" s="179">
        <f t="shared" si="2"/>
        <v>0</v>
      </c>
    </row>
    <row r="58" spans="1:7" ht="16" x14ac:dyDescent="0.2">
      <c r="A58" s="249">
        <f>'Annual Program Salaries'!A39</f>
        <v>0</v>
      </c>
      <c r="B58" s="179">
        <f>'Annual Program Salaries'!B39</f>
        <v>0</v>
      </c>
      <c r="C58" s="188">
        <f>'Annual Program Salaries'!J39</f>
        <v>0</v>
      </c>
      <c r="D58" s="250">
        <f>'Annual Program Salaries'!L39</f>
        <v>0</v>
      </c>
      <c r="E58" s="180">
        <f t="shared" si="0"/>
        <v>0</v>
      </c>
      <c r="F58" s="180">
        <f t="shared" si="1"/>
        <v>0</v>
      </c>
      <c r="G58" s="179">
        <f t="shared" si="2"/>
        <v>0</v>
      </c>
    </row>
    <row r="59" spans="1:7" ht="16" x14ac:dyDescent="0.2">
      <c r="A59" s="249">
        <f>'Annual Program Salaries'!A40</f>
        <v>0</v>
      </c>
      <c r="B59" s="179">
        <f>'Annual Program Salaries'!B40</f>
        <v>0</v>
      </c>
      <c r="C59" s="188">
        <f>'Annual Program Salaries'!J40</f>
        <v>0</v>
      </c>
      <c r="D59" s="250">
        <f>'Annual Program Salaries'!L40</f>
        <v>0</v>
      </c>
      <c r="E59" s="180">
        <f t="shared" si="0"/>
        <v>0</v>
      </c>
      <c r="F59" s="180">
        <f t="shared" si="1"/>
        <v>0</v>
      </c>
      <c r="G59" s="179">
        <f t="shared" si="2"/>
        <v>0</v>
      </c>
    </row>
    <row r="60" spans="1:7" ht="16" x14ac:dyDescent="0.2">
      <c r="A60" s="249">
        <f>'Annual Program Salaries'!A41</f>
        <v>0</v>
      </c>
      <c r="B60" s="179">
        <f>'Annual Program Salaries'!B41</f>
        <v>0</v>
      </c>
      <c r="C60" s="188">
        <f>'Annual Program Salaries'!J41</f>
        <v>0</v>
      </c>
      <c r="D60" s="250">
        <f>'Annual Program Salaries'!L41</f>
        <v>0</v>
      </c>
      <c r="E60" s="180">
        <f t="shared" si="0"/>
        <v>0</v>
      </c>
      <c r="F60" s="180">
        <f t="shared" si="1"/>
        <v>0</v>
      </c>
      <c r="G60" s="179">
        <f t="shared" si="2"/>
        <v>0</v>
      </c>
    </row>
    <row r="61" spans="1:7" ht="16" x14ac:dyDescent="0.2">
      <c r="A61" s="249">
        <f>'Annual Program Salaries'!A42</f>
        <v>0</v>
      </c>
      <c r="B61" s="179">
        <f>'Annual Program Salaries'!B42</f>
        <v>0</v>
      </c>
      <c r="C61" s="188">
        <f>'Annual Program Salaries'!J42</f>
        <v>0</v>
      </c>
      <c r="D61" s="250">
        <f>'Annual Program Salaries'!L42</f>
        <v>0</v>
      </c>
      <c r="E61" s="180">
        <f t="shared" si="0"/>
        <v>0</v>
      </c>
      <c r="F61" s="180">
        <f t="shared" si="1"/>
        <v>0</v>
      </c>
      <c r="G61" s="179">
        <f t="shared" si="2"/>
        <v>0</v>
      </c>
    </row>
    <row r="62" spans="1:7" ht="16" x14ac:dyDescent="0.2">
      <c r="A62" s="249">
        <f>'Annual Program Salaries'!A43</f>
        <v>0</v>
      </c>
      <c r="B62" s="179">
        <f>'Annual Program Salaries'!B43</f>
        <v>0</v>
      </c>
      <c r="C62" s="188">
        <f>'Annual Program Salaries'!J43</f>
        <v>0</v>
      </c>
      <c r="D62" s="250">
        <f>'Annual Program Salaries'!L43</f>
        <v>0</v>
      </c>
      <c r="E62" s="180">
        <f t="shared" si="0"/>
        <v>0</v>
      </c>
      <c r="F62" s="180">
        <f t="shared" si="1"/>
        <v>0</v>
      </c>
      <c r="G62" s="179">
        <f t="shared" si="2"/>
        <v>0</v>
      </c>
    </row>
    <row r="63" spans="1:7" ht="16" x14ac:dyDescent="0.2">
      <c r="A63" s="249">
        <f>'Annual Program Salaries'!A44</f>
        <v>0</v>
      </c>
      <c r="B63" s="179">
        <f>'Annual Program Salaries'!B44</f>
        <v>0</v>
      </c>
      <c r="C63" s="188">
        <f>'Annual Program Salaries'!J44</f>
        <v>0</v>
      </c>
      <c r="D63" s="250">
        <f>'Annual Program Salaries'!L44</f>
        <v>0</v>
      </c>
      <c r="E63" s="180">
        <f t="shared" si="0"/>
        <v>0</v>
      </c>
      <c r="F63" s="180">
        <f t="shared" si="1"/>
        <v>0</v>
      </c>
      <c r="G63" s="179">
        <f t="shared" si="2"/>
        <v>0</v>
      </c>
    </row>
    <row r="64" spans="1:7" ht="16" x14ac:dyDescent="0.2">
      <c r="A64" s="249">
        <f>'Annual Program Salaries'!A45</f>
        <v>0</v>
      </c>
      <c r="B64" s="179">
        <f>'Annual Program Salaries'!B45</f>
        <v>0</v>
      </c>
      <c r="C64" s="188">
        <f>'Annual Program Salaries'!J45</f>
        <v>0</v>
      </c>
      <c r="D64" s="250">
        <f>'Annual Program Salaries'!L45</f>
        <v>0</v>
      </c>
      <c r="E64" s="180">
        <f t="shared" si="0"/>
        <v>0</v>
      </c>
      <c r="F64" s="180">
        <f t="shared" si="1"/>
        <v>0</v>
      </c>
      <c r="G64" s="179">
        <f t="shared" si="2"/>
        <v>0</v>
      </c>
    </row>
    <row r="65" spans="1:9" ht="16" x14ac:dyDescent="0.2">
      <c r="A65" s="249">
        <f>'Annual Program Salaries'!A46</f>
        <v>0</v>
      </c>
      <c r="B65" s="179">
        <f>'Annual Program Salaries'!B46</f>
        <v>0</v>
      </c>
      <c r="C65" s="188">
        <f>'Annual Program Salaries'!J46</f>
        <v>0</v>
      </c>
      <c r="D65" s="250">
        <f>'Annual Program Salaries'!L46</f>
        <v>0</v>
      </c>
      <c r="E65" s="180">
        <f t="shared" si="0"/>
        <v>0</v>
      </c>
      <c r="F65" s="180">
        <f t="shared" si="1"/>
        <v>0</v>
      </c>
      <c r="G65" s="179">
        <f t="shared" si="2"/>
        <v>0</v>
      </c>
    </row>
    <row r="66" spans="1:9" ht="16" x14ac:dyDescent="0.2">
      <c r="A66" s="249">
        <f>'Annual Program Salaries'!A47</f>
        <v>0</v>
      </c>
      <c r="B66" s="179">
        <f>'Annual Program Salaries'!B47</f>
        <v>0</v>
      </c>
      <c r="C66" s="188">
        <f>'Annual Program Salaries'!J47</f>
        <v>0</v>
      </c>
      <c r="D66" s="250">
        <f>'Annual Program Salaries'!L47</f>
        <v>0</v>
      </c>
      <c r="E66" s="180">
        <f t="shared" si="0"/>
        <v>0</v>
      </c>
      <c r="F66" s="180">
        <f t="shared" si="1"/>
        <v>0</v>
      </c>
      <c r="G66" s="179">
        <f t="shared" si="2"/>
        <v>0</v>
      </c>
    </row>
    <row r="67" spans="1:9" ht="16" x14ac:dyDescent="0.2">
      <c r="A67" s="249">
        <f>'Annual Program Salaries'!A48</f>
        <v>0</v>
      </c>
      <c r="B67" s="179">
        <f>'Annual Program Salaries'!B48</f>
        <v>0</v>
      </c>
      <c r="C67" s="188">
        <f>'Annual Program Salaries'!J48</f>
        <v>0</v>
      </c>
      <c r="D67" s="250">
        <f>'Annual Program Salaries'!L48</f>
        <v>0</v>
      </c>
      <c r="E67" s="180">
        <f t="shared" si="0"/>
        <v>0</v>
      </c>
      <c r="F67" s="180">
        <f t="shared" si="1"/>
        <v>0</v>
      </c>
      <c r="G67" s="179">
        <f t="shared" si="2"/>
        <v>0</v>
      </c>
    </row>
    <row r="68" spans="1:9" ht="16" x14ac:dyDescent="0.2">
      <c r="A68" s="249">
        <f>'Annual Program Salaries'!A49</f>
        <v>0</v>
      </c>
      <c r="B68" s="179">
        <f>'Annual Program Salaries'!B49</f>
        <v>0</v>
      </c>
      <c r="C68" s="188">
        <f>'Annual Program Salaries'!J49</f>
        <v>0</v>
      </c>
      <c r="D68" s="250">
        <f>'Annual Program Salaries'!L49</f>
        <v>0</v>
      </c>
      <c r="E68" s="180">
        <f t="shared" si="0"/>
        <v>0</v>
      </c>
      <c r="F68" s="180">
        <f t="shared" si="1"/>
        <v>0</v>
      </c>
      <c r="G68" s="179">
        <f t="shared" si="2"/>
        <v>0</v>
      </c>
    </row>
    <row r="69" spans="1:9" ht="16" x14ac:dyDescent="0.2">
      <c r="A69" s="249">
        <f>'Annual Program Salaries'!A50</f>
        <v>0</v>
      </c>
      <c r="B69" s="179">
        <f>'Annual Program Salaries'!B50</f>
        <v>0</v>
      </c>
      <c r="C69" s="188">
        <f>'Annual Program Salaries'!J50</f>
        <v>0</v>
      </c>
      <c r="D69" s="250">
        <f>'Annual Program Salaries'!L50</f>
        <v>0</v>
      </c>
      <c r="E69" s="180">
        <f t="shared" si="0"/>
        <v>0</v>
      </c>
      <c r="F69" s="180">
        <f t="shared" si="1"/>
        <v>0</v>
      </c>
      <c r="G69" s="179">
        <f t="shared" si="2"/>
        <v>0</v>
      </c>
    </row>
    <row r="70" spans="1:9" ht="16" x14ac:dyDescent="0.2">
      <c r="A70" s="249">
        <f>'Annual Program Salaries'!A51</f>
        <v>0</v>
      </c>
      <c r="B70" s="179">
        <f>'Annual Program Salaries'!B51</f>
        <v>0</v>
      </c>
      <c r="C70" s="188">
        <f>'Annual Program Salaries'!J51</f>
        <v>0</v>
      </c>
      <c r="D70" s="250">
        <f>'Annual Program Salaries'!L51</f>
        <v>0</v>
      </c>
      <c r="E70" s="180">
        <f t="shared" si="0"/>
        <v>0</v>
      </c>
      <c r="F70" s="180">
        <f t="shared" si="1"/>
        <v>0</v>
      </c>
      <c r="G70" s="179">
        <f t="shared" si="2"/>
        <v>0</v>
      </c>
    </row>
    <row r="71" spans="1:9" ht="16" x14ac:dyDescent="0.2">
      <c r="A71" s="249">
        <f>'Annual Program Salaries'!A52</f>
        <v>0</v>
      </c>
      <c r="B71" s="179">
        <f>'Annual Program Salaries'!B52</f>
        <v>0</v>
      </c>
      <c r="C71" s="188">
        <f>'Annual Program Salaries'!J52</f>
        <v>0</v>
      </c>
      <c r="D71" s="250">
        <f>'Annual Program Salaries'!L52</f>
        <v>0</v>
      </c>
      <c r="E71" s="180">
        <f t="shared" si="0"/>
        <v>0</v>
      </c>
      <c r="F71" s="180">
        <f t="shared" si="1"/>
        <v>0</v>
      </c>
      <c r="G71" s="179">
        <f t="shared" si="2"/>
        <v>0</v>
      </c>
    </row>
    <row r="72" spans="1:9" ht="16" x14ac:dyDescent="0.2">
      <c r="A72" s="249">
        <f>'Annual Program Salaries'!A53</f>
        <v>0</v>
      </c>
      <c r="B72" s="179">
        <f>'Annual Program Salaries'!B53</f>
        <v>0</v>
      </c>
      <c r="C72" s="188">
        <f>'Annual Program Salaries'!J53</f>
        <v>0</v>
      </c>
      <c r="D72" s="250">
        <f>'Annual Program Salaries'!L53</f>
        <v>0</v>
      </c>
      <c r="E72" s="180">
        <f t="shared" si="0"/>
        <v>0</v>
      </c>
      <c r="F72" s="180">
        <f t="shared" si="1"/>
        <v>0</v>
      </c>
      <c r="G72" s="179">
        <f t="shared" si="2"/>
        <v>0</v>
      </c>
    </row>
    <row r="73" spans="1:9" ht="16" x14ac:dyDescent="0.2">
      <c r="A73" s="249">
        <f>'Annual Program Salaries'!A54</f>
        <v>0</v>
      </c>
      <c r="B73" s="179">
        <f>'Annual Program Salaries'!B54</f>
        <v>0</v>
      </c>
      <c r="C73" s="188">
        <f>'Annual Program Salaries'!J54</f>
        <v>0</v>
      </c>
      <c r="D73" s="250">
        <f>'Annual Program Salaries'!L54</f>
        <v>0</v>
      </c>
      <c r="E73" s="180">
        <f t="shared" si="0"/>
        <v>0</v>
      </c>
      <c r="F73" s="180">
        <f t="shared" si="1"/>
        <v>0</v>
      </c>
      <c r="G73" s="179">
        <f t="shared" si="2"/>
        <v>0</v>
      </c>
    </row>
    <row r="74" spans="1:9" ht="16" x14ac:dyDescent="0.2">
      <c r="A74" s="249">
        <f>'Annual Program Salaries'!A55</f>
        <v>0</v>
      </c>
      <c r="B74" s="179">
        <f>'Annual Program Salaries'!B55</f>
        <v>0</v>
      </c>
      <c r="C74" s="188">
        <f>'Annual Program Salaries'!J55</f>
        <v>0</v>
      </c>
      <c r="D74" s="250">
        <f>'Annual Program Salaries'!L55</f>
        <v>0</v>
      </c>
      <c r="E74" s="180">
        <f t="shared" si="0"/>
        <v>0</v>
      </c>
      <c r="F74" s="180">
        <f t="shared" si="1"/>
        <v>0</v>
      </c>
      <c r="G74" s="179">
        <f t="shared" si="2"/>
        <v>0</v>
      </c>
    </row>
    <row r="75" spans="1:9" ht="16" x14ac:dyDescent="0.2">
      <c r="A75" s="249">
        <f>'Annual Program Salaries'!A56</f>
        <v>0</v>
      </c>
      <c r="B75" s="179">
        <f>'Annual Program Salaries'!B56</f>
        <v>0</v>
      </c>
      <c r="C75" s="188">
        <f>'Annual Program Salaries'!J56</f>
        <v>0</v>
      </c>
      <c r="D75" s="250">
        <f>'Annual Program Salaries'!L56</f>
        <v>0</v>
      </c>
      <c r="E75" s="180">
        <f t="shared" si="0"/>
        <v>0</v>
      </c>
      <c r="F75" s="180">
        <f t="shared" si="1"/>
        <v>0</v>
      </c>
      <c r="G75" s="179">
        <f t="shared" si="2"/>
        <v>0</v>
      </c>
    </row>
    <row r="76" spans="1:9" ht="16" x14ac:dyDescent="0.2">
      <c r="A76" s="249">
        <f>'Annual Program Salaries'!A57</f>
        <v>0</v>
      </c>
      <c r="B76" s="179">
        <f>'Annual Program Salaries'!B57</f>
        <v>0</v>
      </c>
      <c r="C76" s="188">
        <f>'Annual Program Salaries'!J57</f>
        <v>0</v>
      </c>
      <c r="D76" s="250">
        <f>'Annual Program Salaries'!L57</f>
        <v>0</v>
      </c>
      <c r="E76" s="180">
        <f t="shared" si="0"/>
        <v>0</v>
      </c>
      <c r="F76" s="180">
        <f t="shared" si="1"/>
        <v>0</v>
      </c>
      <c r="G76" s="179">
        <f t="shared" si="2"/>
        <v>0</v>
      </c>
    </row>
    <row r="77" spans="1:9" ht="16" x14ac:dyDescent="0.2">
      <c r="A77" s="249">
        <f>'Annual Program Salaries'!A58</f>
        <v>0</v>
      </c>
      <c r="B77" s="179">
        <f>'Annual Program Salaries'!B58</f>
        <v>0</v>
      </c>
      <c r="C77" s="188">
        <f>'Annual Program Salaries'!J58</f>
        <v>0</v>
      </c>
      <c r="D77" s="250">
        <f>'Annual Program Salaries'!L58</f>
        <v>0</v>
      </c>
      <c r="E77" s="180">
        <f t="shared" si="0"/>
        <v>0</v>
      </c>
      <c r="F77" s="180">
        <f t="shared" si="1"/>
        <v>0</v>
      </c>
      <c r="G77" s="179">
        <f t="shared" si="2"/>
        <v>0</v>
      </c>
    </row>
    <row r="78" spans="1:9" ht="16" x14ac:dyDescent="0.2">
      <c r="A78" s="249">
        <f>'Annual Program Salaries'!A59</f>
        <v>0</v>
      </c>
      <c r="B78" s="179">
        <f>'Annual Program Salaries'!B59</f>
        <v>0</v>
      </c>
      <c r="C78" s="188">
        <f>'Annual Program Salaries'!J59</f>
        <v>0</v>
      </c>
      <c r="D78" s="250">
        <f>'Annual Program Salaries'!L59</f>
        <v>0</v>
      </c>
      <c r="E78" s="180">
        <f t="shared" si="0"/>
        <v>0</v>
      </c>
      <c r="F78" s="180">
        <f t="shared" si="1"/>
        <v>0</v>
      </c>
      <c r="G78" s="179">
        <f t="shared" si="2"/>
        <v>0</v>
      </c>
    </row>
    <row r="79" spans="1:9" ht="16" x14ac:dyDescent="0.2">
      <c r="A79" s="249">
        <f>'Annual Program Salaries'!A60</f>
        <v>0</v>
      </c>
      <c r="B79" s="179">
        <f>'Annual Program Salaries'!B60</f>
        <v>0</v>
      </c>
      <c r="C79" s="188">
        <f>'Annual Program Salaries'!J60</f>
        <v>0</v>
      </c>
      <c r="D79" s="250">
        <f>'Annual Program Salaries'!L60</f>
        <v>0</v>
      </c>
      <c r="E79" s="180">
        <f t="shared" si="0"/>
        <v>0</v>
      </c>
      <c r="F79" s="180">
        <f t="shared" si="1"/>
        <v>0</v>
      </c>
      <c r="G79" s="179">
        <f t="shared" si="2"/>
        <v>0</v>
      </c>
    </row>
    <row r="80" spans="1:9" ht="16" x14ac:dyDescent="0.2">
      <c r="A80" s="249">
        <f>'Annual Program Salaries'!A61</f>
        <v>0</v>
      </c>
      <c r="B80" s="179">
        <f>'Annual Program Salaries'!B61</f>
        <v>0</v>
      </c>
      <c r="C80" s="188">
        <f>'Annual Program Salaries'!J61</f>
        <v>0</v>
      </c>
      <c r="D80" s="250">
        <f>'Annual Program Salaries'!L61</f>
        <v>0</v>
      </c>
      <c r="E80" s="180">
        <f t="shared" si="0"/>
        <v>0</v>
      </c>
      <c r="F80" s="180">
        <f t="shared" si="1"/>
        <v>0</v>
      </c>
      <c r="G80" s="179">
        <f t="shared" si="2"/>
        <v>0</v>
      </c>
      <c r="I80" s="177"/>
    </row>
    <row r="81" spans="1:7" ht="16" x14ac:dyDescent="0.2">
      <c r="A81" s="249">
        <f>'Annual Program Salaries'!A62</f>
        <v>0</v>
      </c>
      <c r="B81" s="179">
        <f>'Annual Program Salaries'!B62</f>
        <v>0</v>
      </c>
      <c r="C81" s="188">
        <f>'Annual Program Salaries'!J62</f>
        <v>0</v>
      </c>
      <c r="D81" s="250">
        <f>'Annual Program Salaries'!L62</f>
        <v>0</v>
      </c>
      <c r="E81" s="180">
        <f t="shared" si="0"/>
        <v>0</v>
      </c>
      <c r="F81" s="180">
        <f t="shared" si="1"/>
        <v>0</v>
      </c>
      <c r="G81" s="179">
        <f t="shared" si="2"/>
        <v>0</v>
      </c>
    </row>
    <row r="82" spans="1:7" ht="16" x14ac:dyDescent="0.2">
      <c r="A82" s="249">
        <f>'Annual Program Salaries'!A63</f>
        <v>0</v>
      </c>
      <c r="B82" s="179">
        <f>'Annual Program Salaries'!B63</f>
        <v>0</v>
      </c>
      <c r="C82" s="188">
        <f>'Annual Program Salaries'!J63</f>
        <v>0</v>
      </c>
      <c r="D82" s="250">
        <f>'Annual Program Salaries'!L63</f>
        <v>0</v>
      </c>
      <c r="E82" s="180">
        <f t="shared" si="0"/>
        <v>0</v>
      </c>
      <c r="F82" s="180">
        <f t="shared" si="1"/>
        <v>0</v>
      </c>
      <c r="G82" s="179">
        <f t="shared" si="2"/>
        <v>0</v>
      </c>
    </row>
    <row r="83" spans="1:7" ht="16" x14ac:dyDescent="0.2">
      <c r="A83" s="249">
        <f>'Annual Program Salaries'!A64</f>
        <v>0</v>
      </c>
      <c r="B83" s="179">
        <f>'Annual Program Salaries'!B64</f>
        <v>0</v>
      </c>
      <c r="C83" s="188">
        <f>'Annual Program Salaries'!J64</f>
        <v>0</v>
      </c>
      <c r="D83" s="250">
        <f>'Annual Program Salaries'!L64</f>
        <v>0</v>
      </c>
      <c r="E83" s="180">
        <f t="shared" si="0"/>
        <v>0</v>
      </c>
      <c r="F83" s="180">
        <f t="shared" si="1"/>
        <v>0</v>
      </c>
      <c r="G83" s="179">
        <f t="shared" si="2"/>
        <v>0</v>
      </c>
    </row>
    <row r="84" spans="1:7" ht="16" x14ac:dyDescent="0.2">
      <c r="A84" s="249">
        <f>'Annual Program Salaries'!A65</f>
        <v>0</v>
      </c>
      <c r="B84" s="179">
        <f>'Annual Program Salaries'!B65</f>
        <v>0</v>
      </c>
      <c r="C84" s="188">
        <f>'Annual Program Salaries'!J65</f>
        <v>0</v>
      </c>
      <c r="D84" s="250">
        <f>'Annual Program Salaries'!L65</f>
        <v>0</v>
      </c>
      <c r="E84" s="180">
        <f t="shared" si="0"/>
        <v>0</v>
      </c>
      <c r="F84" s="180">
        <f t="shared" si="1"/>
        <v>0</v>
      </c>
      <c r="G84" s="179">
        <f t="shared" si="2"/>
        <v>0</v>
      </c>
    </row>
    <row r="85" spans="1:7" ht="16" x14ac:dyDescent="0.2">
      <c r="A85" s="249">
        <f>'Annual Program Salaries'!A66</f>
        <v>0</v>
      </c>
      <c r="B85" s="179">
        <f>'Annual Program Salaries'!B66</f>
        <v>0</v>
      </c>
      <c r="C85" s="188">
        <f>'Annual Program Salaries'!J66</f>
        <v>0</v>
      </c>
      <c r="D85" s="250">
        <f>'Annual Program Salaries'!L66</f>
        <v>0</v>
      </c>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3" t="s">
        <v>97</v>
      </c>
      <c r="B89" s="353"/>
      <c r="C89" s="353"/>
      <c r="D89" s="353"/>
      <c r="E89" s="353"/>
      <c r="F89" s="353"/>
      <c r="G89" s="353"/>
    </row>
    <row r="90" spans="1:7" ht="16" x14ac:dyDescent="0.2"/>
    <row r="91" spans="1:7" ht="30" customHeight="1" x14ac:dyDescent="0.2">
      <c r="A91" s="354" t="s">
        <v>93</v>
      </c>
      <c r="B91" s="362" t="s">
        <v>98</v>
      </c>
      <c r="C91" s="360" t="s">
        <v>271</v>
      </c>
      <c r="D91" s="364" t="s">
        <v>95</v>
      </c>
      <c r="E91" s="366" t="s">
        <v>84</v>
      </c>
      <c r="F91" s="355" t="s">
        <v>85</v>
      </c>
      <c r="G91" s="347" t="s">
        <v>99</v>
      </c>
    </row>
    <row r="92" spans="1:7" ht="30" customHeight="1" x14ac:dyDescent="0.2">
      <c r="A92" s="354"/>
      <c r="B92" s="363"/>
      <c r="C92" s="360"/>
      <c r="D92" s="365"/>
      <c r="E92" s="367"/>
      <c r="F92" s="355"/>
      <c r="G92" s="348"/>
    </row>
    <row r="93" spans="1:7" ht="15" customHeight="1" x14ac:dyDescent="0.2">
      <c r="A93" s="181">
        <f>'Annual Program Benefits'!A12</f>
        <v>0</v>
      </c>
      <c r="B93" s="251">
        <f>'Annual Program Benefits'!B12</f>
        <v>0</v>
      </c>
      <c r="C93" s="182">
        <f>'Annual Program Benefits'!J12</f>
        <v>0</v>
      </c>
      <c r="D93" s="183">
        <f>'Annual Program Benefits'!L12</f>
        <v>0</v>
      </c>
      <c r="E93" s="184">
        <f>B93*C93*(1-D93)</f>
        <v>0</v>
      </c>
      <c r="F93" s="185">
        <f>B93*C93*D93</f>
        <v>0</v>
      </c>
      <c r="G93" s="185">
        <f>B93*C93</f>
        <v>0</v>
      </c>
    </row>
    <row r="94" spans="1:7" ht="15" customHeight="1" x14ac:dyDescent="0.2">
      <c r="A94" s="181">
        <f>'Annual Program Benefits'!A13</f>
        <v>0</v>
      </c>
      <c r="B94" s="251">
        <f>'Annual Program Benefits'!B13</f>
        <v>0</v>
      </c>
      <c r="C94" s="182">
        <f>'Annual Program Benefits'!J13</f>
        <v>0</v>
      </c>
      <c r="D94" s="183">
        <f>'Annual Program Benefits'!L13</f>
        <v>0</v>
      </c>
      <c r="E94" s="184">
        <f t="shared" ref="E94:E147" si="3">B94*C94*(1-D94)</f>
        <v>0</v>
      </c>
      <c r="F94" s="185">
        <f t="shared" ref="F94:F147" si="4">B94*C94*D94</f>
        <v>0</v>
      </c>
      <c r="G94" s="185">
        <f t="shared" ref="G94:G147" si="5">B94*C94</f>
        <v>0</v>
      </c>
    </row>
    <row r="95" spans="1:7" ht="16" x14ac:dyDescent="0.2">
      <c r="A95" s="181">
        <f>'Annual Program Benefits'!A14</f>
        <v>0</v>
      </c>
      <c r="B95" s="251">
        <f>'Annual Program Benefits'!B14</f>
        <v>0</v>
      </c>
      <c r="C95" s="182">
        <f>'Annual Program Benefits'!J14</f>
        <v>0</v>
      </c>
      <c r="D95" s="183">
        <f>'Annual Program Benefits'!L14</f>
        <v>0</v>
      </c>
      <c r="E95" s="184">
        <f t="shared" si="3"/>
        <v>0</v>
      </c>
      <c r="F95" s="185">
        <f t="shared" si="4"/>
        <v>0</v>
      </c>
      <c r="G95" s="185">
        <f t="shared" si="5"/>
        <v>0</v>
      </c>
    </row>
    <row r="96" spans="1:7" ht="16" x14ac:dyDescent="0.2">
      <c r="A96" s="181">
        <f>'Annual Program Benefits'!A15</f>
        <v>0</v>
      </c>
      <c r="B96" s="251">
        <f>'Annual Program Benefits'!B15</f>
        <v>0</v>
      </c>
      <c r="C96" s="182">
        <f>'Annual Program Benefits'!J15</f>
        <v>0</v>
      </c>
      <c r="D96" s="183">
        <f>'Annual Program Benefits'!L15</f>
        <v>0</v>
      </c>
      <c r="E96" s="184">
        <f t="shared" si="3"/>
        <v>0</v>
      </c>
      <c r="F96" s="185">
        <f t="shared" si="4"/>
        <v>0</v>
      </c>
      <c r="G96" s="185">
        <f t="shared" si="5"/>
        <v>0</v>
      </c>
    </row>
    <row r="97" spans="1:7" ht="16" x14ac:dyDescent="0.2">
      <c r="A97" s="181">
        <f>'Annual Program Benefits'!A16</f>
        <v>0</v>
      </c>
      <c r="B97" s="251">
        <f>'Annual Program Benefits'!B16</f>
        <v>0</v>
      </c>
      <c r="C97" s="182">
        <f>'Annual Program Benefits'!J16</f>
        <v>0</v>
      </c>
      <c r="D97" s="183">
        <f>'Annual Program Benefits'!L16</f>
        <v>0</v>
      </c>
      <c r="E97" s="184">
        <f t="shared" si="3"/>
        <v>0</v>
      </c>
      <c r="F97" s="185">
        <f t="shared" si="4"/>
        <v>0</v>
      </c>
      <c r="G97" s="185">
        <f t="shared" si="5"/>
        <v>0</v>
      </c>
    </row>
    <row r="98" spans="1:7" ht="16" x14ac:dyDescent="0.2">
      <c r="A98" s="181">
        <f>'Annual Program Benefits'!A17</f>
        <v>0</v>
      </c>
      <c r="B98" s="251">
        <f>'Annual Program Benefits'!B17</f>
        <v>0</v>
      </c>
      <c r="C98" s="182">
        <f>'Annual Program Benefits'!J17</f>
        <v>0</v>
      </c>
      <c r="D98" s="183">
        <f>'Annual Program Benefits'!L17</f>
        <v>0</v>
      </c>
      <c r="E98" s="184">
        <f t="shared" si="3"/>
        <v>0</v>
      </c>
      <c r="F98" s="185">
        <f t="shared" si="4"/>
        <v>0</v>
      </c>
      <c r="G98" s="185">
        <f t="shared" si="5"/>
        <v>0</v>
      </c>
    </row>
    <row r="99" spans="1:7" ht="16" x14ac:dyDescent="0.2">
      <c r="A99" s="181">
        <f>'Annual Program Benefits'!A18</f>
        <v>0</v>
      </c>
      <c r="B99" s="251">
        <f>'Annual Program Benefits'!B18</f>
        <v>0</v>
      </c>
      <c r="C99" s="182">
        <f>'Annual Program Benefits'!J18</f>
        <v>0</v>
      </c>
      <c r="D99" s="183">
        <f>'Annual Program Benefits'!L18</f>
        <v>0</v>
      </c>
      <c r="E99" s="184">
        <f t="shared" si="3"/>
        <v>0</v>
      </c>
      <c r="F99" s="185">
        <f t="shared" si="4"/>
        <v>0</v>
      </c>
      <c r="G99" s="185">
        <f t="shared" si="5"/>
        <v>0</v>
      </c>
    </row>
    <row r="100" spans="1:7" ht="16" x14ac:dyDescent="0.2">
      <c r="A100" s="181">
        <f>'Annual Program Benefits'!A19</f>
        <v>0</v>
      </c>
      <c r="B100" s="251">
        <f>'Annual Program Benefits'!B19</f>
        <v>0</v>
      </c>
      <c r="C100" s="182">
        <f>'Annual Program Benefits'!J19</f>
        <v>0</v>
      </c>
      <c r="D100" s="183">
        <f>'Annual Program Benefits'!L19</f>
        <v>0</v>
      </c>
      <c r="E100" s="184">
        <f t="shared" si="3"/>
        <v>0</v>
      </c>
      <c r="F100" s="185">
        <f t="shared" si="4"/>
        <v>0</v>
      </c>
      <c r="G100" s="185">
        <f t="shared" si="5"/>
        <v>0</v>
      </c>
    </row>
    <row r="101" spans="1:7" ht="16" x14ac:dyDescent="0.2">
      <c r="A101" s="181">
        <f>'Annual Program Benefits'!A20</f>
        <v>0</v>
      </c>
      <c r="B101" s="251">
        <f>'Annual Program Benefits'!B20</f>
        <v>0</v>
      </c>
      <c r="C101" s="182">
        <f>'Annual Program Benefits'!J20</f>
        <v>0</v>
      </c>
      <c r="D101" s="183">
        <f>'Annual Program Benefits'!L20</f>
        <v>0</v>
      </c>
      <c r="E101" s="184">
        <f t="shared" si="3"/>
        <v>0</v>
      </c>
      <c r="F101" s="185">
        <f t="shared" si="4"/>
        <v>0</v>
      </c>
      <c r="G101" s="185">
        <f t="shared" si="5"/>
        <v>0</v>
      </c>
    </row>
    <row r="102" spans="1:7" ht="16" x14ac:dyDescent="0.2">
      <c r="A102" s="181">
        <f>'Annual Program Benefits'!A21</f>
        <v>0</v>
      </c>
      <c r="B102" s="251">
        <f>'Annual Program Benefits'!B21</f>
        <v>0</v>
      </c>
      <c r="C102" s="182">
        <f>'Annual Program Benefits'!J21</f>
        <v>0</v>
      </c>
      <c r="D102" s="183">
        <f>'Annual Program Benefits'!L21</f>
        <v>0</v>
      </c>
      <c r="E102" s="184">
        <f t="shared" si="3"/>
        <v>0</v>
      </c>
      <c r="F102" s="185">
        <f t="shared" si="4"/>
        <v>0</v>
      </c>
      <c r="G102" s="185">
        <f t="shared" si="5"/>
        <v>0</v>
      </c>
    </row>
    <row r="103" spans="1:7" ht="16" x14ac:dyDescent="0.2">
      <c r="A103" s="181">
        <f>'Annual Program Benefits'!A22</f>
        <v>0</v>
      </c>
      <c r="B103" s="251">
        <f>'Annual Program Benefits'!B22</f>
        <v>0</v>
      </c>
      <c r="C103" s="182">
        <f>'Annual Program Benefits'!J22</f>
        <v>0</v>
      </c>
      <c r="D103" s="183">
        <f>'Annual Program Benefits'!L22</f>
        <v>0</v>
      </c>
      <c r="E103" s="184">
        <f t="shared" si="3"/>
        <v>0</v>
      </c>
      <c r="F103" s="185">
        <f t="shared" si="4"/>
        <v>0</v>
      </c>
      <c r="G103" s="185">
        <f t="shared" si="5"/>
        <v>0</v>
      </c>
    </row>
    <row r="104" spans="1:7" ht="16" x14ac:dyDescent="0.2">
      <c r="A104" s="181">
        <f>'Annual Program Benefits'!A23</f>
        <v>0</v>
      </c>
      <c r="B104" s="251">
        <f>'Annual Program Benefits'!B23</f>
        <v>0</v>
      </c>
      <c r="C104" s="182">
        <f>'Annual Program Benefits'!J23</f>
        <v>0</v>
      </c>
      <c r="D104" s="183">
        <f>'Annual Program Benefits'!L23</f>
        <v>0</v>
      </c>
      <c r="E104" s="184">
        <f t="shared" si="3"/>
        <v>0</v>
      </c>
      <c r="F104" s="185">
        <f t="shared" si="4"/>
        <v>0</v>
      </c>
      <c r="G104" s="185">
        <f t="shared" si="5"/>
        <v>0</v>
      </c>
    </row>
    <row r="105" spans="1:7" ht="16" x14ac:dyDescent="0.2">
      <c r="A105" s="181">
        <f>'Annual Program Benefits'!A24</f>
        <v>0</v>
      </c>
      <c r="B105" s="251">
        <f>'Annual Program Benefits'!B24</f>
        <v>0</v>
      </c>
      <c r="C105" s="182">
        <f>'Annual Program Benefits'!J24</f>
        <v>0</v>
      </c>
      <c r="D105" s="183">
        <f>'Annual Program Benefits'!L24</f>
        <v>0</v>
      </c>
      <c r="E105" s="184">
        <f t="shared" si="3"/>
        <v>0</v>
      </c>
      <c r="F105" s="185">
        <f t="shared" si="4"/>
        <v>0</v>
      </c>
      <c r="G105" s="185">
        <f t="shared" si="5"/>
        <v>0</v>
      </c>
    </row>
    <row r="106" spans="1:7" ht="16" x14ac:dyDescent="0.2">
      <c r="A106" s="181">
        <f>'Annual Program Benefits'!A25</f>
        <v>0</v>
      </c>
      <c r="B106" s="251">
        <f>'Annual Program Benefits'!B25</f>
        <v>0</v>
      </c>
      <c r="C106" s="182">
        <f>'Annual Program Benefits'!J25</f>
        <v>0</v>
      </c>
      <c r="D106" s="183">
        <f>'Annual Program Benefits'!L25</f>
        <v>0</v>
      </c>
      <c r="E106" s="184">
        <f t="shared" si="3"/>
        <v>0</v>
      </c>
      <c r="F106" s="185">
        <f t="shared" si="4"/>
        <v>0</v>
      </c>
      <c r="G106" s="185">
        <f t="shared" si="5"/>
        <v>0</v>
      </c>
    </row>
    <row r="107" spans="1:7" ht="16" x14ac:dyDescent="0.2">
      <c r="A107" s="181">
        <f>'Annual Program Benefits'!A26</f>
        <v>0</v>
      </c>
      <c r="B107" s="251">
        <f>'Annual Program Benefits'!B26</f>
        <v>0</v>
      </c>
      <c r="C107" s="182">
        <f>'Annual Program Benefits'!J26</f>
        <v>0</v>
      </c>
      <c r="D107" s="183">
        <f>'Annual Program Benefits'!L26</f>
        <v>0</v>
      </c>
      <c r="E107" s="184">
        <f t="shared" si="3"/>
        <v>0</v>
      </c>
      <c r="F107" s="185">
        <f t="shared" si="4"/>
        <v>0</v>
      </c>
      <c r="G107" s="185">
        <f t="shared" si="5"/>
        <v>0</v>
      </c>
    </row>
    <row r="108" spans="1:7" ht="16" x14ac:dyDescent="0.2">
      <c r="A108" s="181">
        <f>'Annual Program Benefits'!A27</f>
        <v>0</v>
      </c>
      <c r="B108" s="251">
        <f>'Annual Program Benefits'!B27</f>
        <v>0</v>
      </c>
      <c r="C108" s="182">
        <f>'Annual Program Benefits'!J27</f>
        <v>0</v>
      </c>
      <c r="D108" s="183">
        <f>'Annual Program Benefits'!L27</f>
        <v>0</v>
      </c>
      <c r="E108" s="184">
        <f t="shared" si="3"/>
        <v>0</v>
      </c>
      <c r="F108" s="185">
        <f t="shared" si="4"/>
        <v>0</v>
      </c>
      <c r="G108" s="185">
        <f t="shared" si="5"/>
        <v>0</v>
      </c>
    </row>
    <row r="109" spans="1:7" ht="16" x14ac:dyDescent="0.2">
      <c r="A109" s="181">
        <f>'Annual Program Benefits'!A28</f>
        <v>0</v>
      </c>
      <c r="B109" s="251">
        <f>'Annual Program Benefits'!B28</f>
        <v>0</v>
      </c>
      <c r="C109" s="182">
        <f>'Annual Program Benefits'!J28</f>
        <v>0</v>
      </c>
      <c r="D109" s="183">
        <f>'Annual Program Benefits'!L28</f>
        <v>0</v>
      </c>
      <c r="E109" s="184">
        <f t="shared" si="3"/>
        <v>0</v>
      </c>
      <c r="F109" s="185">
        <f t="shared" si="4"/>
        <v>0</v>
      </c>
      <c r="G109" s="185">
        <f t="shared" si="5"/>
        <v>0</v>
      </c>
    </row>
    <row r="110" spans="1:7" ht="16" x14ac:dyDescent="0.2">
      <c r="A110" s="181">
        <f>'Annual Program Benefits'!A29</f>
        <v>0</v>
      </c>
      <c r="B110" s="251">
        <f>'Annual Program Benefits'!B29</f>
        <v>0</v>
      </c>
      <c r="C110" s="182">
        <f>'Annual Program Benefits'!J29</f>
        <v>0</v>
      </c>
      <c r="D110" s="183">
        <f>'Annual Program Benefits'!L29</f>
        <v>0</v>
      </c>
      <c r="E110" s="184">
        <f t="shared" si="3"/>
        <v>0</v>
      </c>
      <c r="F110" s="185">
        <f t="shared" si="4"/>
        <v>0</v>
      </c>
      <c r="G110" s="185">
        <f t="shared" si="5"/>
        <v>0</v>
      </c>
    </row>
    <row r="111" spans="1:7" ht="16" x14ac:dyDescent="0.2">
      <c r="A111" s="181">
        <f>'Annual Program Benefits'!A30</f>
        <v>0</v>
      </c>
      <c r="B111" s="251">
        <f>'Annual Program Benefits'!B30</f>
        <v>0</v>
      </c>
      <c r="C111" s="182">
        <f>'Annual Program Benefits'!J30</f>
        <v>0</v>
      </c>
      <c r="D111" s="183">
        <f>'Annual Program Benefits'!L30</f>
        <v>0</v>
      </c>
      <c r="E111" s="184">
        <f t="shared" si="3"/>
        <v>0</v>
      </c>
      <c r="F111" s="185">
        <f t="shared" si="4"/>
        <v>0</v>
      </c>
      <c r="G111" s="185">
        <f t="shared" si="5"/>
        <v>0</v>
      </c>
    </row>
    <row r="112" spans="1:7" ht="16" x14ac:dyDescent="0.2">
      <c r="A112" s="181">
        <f>'Annual Program Benefits'!A31</f>
        <v>0</v>
      </c>
      <c r="B112" s="251">
        <f>'Annual Program Benefits'!B31</f>
        <v>0</v>
      </c>
      <c r="C112" s="182">
        <f>'Annual Program Benefits'!J31</f>
        <v>0</v>
      </c>
      <c r="D112" s="183">
        <f>'Annual Program Benefits'!L31</f>
        <v>0</v>
      </c>
      <c r="E112" s="184">
        <f t="shared" si="3"/>
        <v>0</v>
      </c>
      <c r="F112" s="185">
        <f t="shared" si="4"/>
        <v>0</v>
      </c>
      <c r="G112" s="185">
        <f t="shared" si="5"/>
        <v>0</v>
      </c>
    </row>
    <row r="113" spans="1:7" ht="16" x14ac:dyDescent="0.2">
      <c r="A113" s="181">
        <f>'Annual Program Benefits'!A32</f>
        <v>0</v>
      </c>
      <c r="B113" s="251">
        <f>'Annual Program Benefits'!B32</f>
        <v>0</v>
      </c>
      <c r="C113" s="182">
        <f>'Annual Program Benefits'!J32</f>
        <v>0</v>
      </c>
      <c r="D113" s="183">
        <f>'Annual Program Benefits'!L32</f>
        <v>0</v>
      </c>
      <c r="E113" s="184">
        <f t="shared" si="3"/>
        <v>0</v>
      </c>
      <c r="F113" s="185">
        <f t="shared" si="4"/>
        <v>0</v>
      </c>
      <c r="G113" s="185">
        <f t="shared" si="5"/>
        <v>0</v>
      </c>
    </row>
    <row r="114" spans="1:7" ht="16" x14ac:dyDescent="0.2">
      <c r="A114" s="181">
        <f>'Annual Program Benefits'!A33</f>
        <v>0</v>
      </c>
      <c r="B114" s="251">
        <f>'Annual Program Benefits'!B33</f>
        <v>0</v>
      </c>
      <c r="C114" s="182">
        <f>'Annual Program Benefits'!J33</f>
        <v>0</v>
      </c>
      <c r="D114" s="183">
        <f>'Annual Program Benefits'!L33</f>
        <v>0</v>
      </c>
      <c r="E114" s="184">
        <f t="shared" si="3"/>
        <v>0</v>
      </c>
      <c r="F114" s="185">
        <f t="shared" si="4"/>
        <v>0</v>
      </c>
      <c r="G114" s="185">
        <f t="shared" si="5"/>
        <v>0</v>
      </c>
    </row>
    <row r="115" spans="1:7" ht="16" x14ac:dyDescent="0.2">
      <c r="A115" s="181">
        <f>'Annual Program Benefits'!A34</f>
        <v>0</v>
      </c>
      <c r="B115" s="251">
        <f>'Annual Program Benefits'!B34</f>
        <v>0</v>
      </c>
      <c r="C115" s="182">
        <f>'Annual Program Benefits'!J34</f>
        <v>0</v>
      </c>
      <c r="D115" s="183">
        <f>'Annual Program Benefits'!L34</f>
        <v>0</v>
      </c>
      <c r="E115" s="184">
        <f t="shared" si="3"/>
        <v>0</v>
      </c>
      <c r="F115" s="185">
        <f t="shared" si="4"/>
        <v>0</v>
      </c>
      <c r="G115" s="185">
        <f t="shared" si="5"/>
        <v>0</v>
      </c>
    </row>
    <row r="116" spans="1:7" ht="16" x14ac:dyDescent="0.2">
      <c r="A116" s="181">
        <f>'Annual Program Benefits'!A35</f>
        <v>0</v>
      </c>
      <c r="B116" s="251">
        <f>'Annual Program Benefits'!B35</f>
        <v>0</v>
      </c>
      <c r="C116" s="182">
        <f>'Annual Program Benefits'!J35</f>
        <v>0</v>
      </c>
      <c r="D116" s="183">
        <f>'Annual Program Benefits'!L35</f>
        <v>0</v>
      </c>
      <c r="E116" s="184">
        <f t="shared" si="3"/>
        <v>0</v>
      </c>
      <c r="F116" s="185">
        <f t="shared" si="4"/>
        <v>0</v>
      </c>
      <c r="G116" s="185">
        <f t="shared" si="5"/>
        <v>0</v>
      </c>
    </row>
    <row r="117" spans="1:7" ht="16" x14ac:dyDescent="0.2">
      <c r="A117" s="181">
        <f>'Annual Program Benefits'!A36</f>
        <v>0</v>
      </c>
      <c r="B117" s="251">
        <f>'Annual Program Benefits'!B36</f>
        <v>0</v>
      </c>
      <c r="C117" s="182">
        <f>'Annual Program Benefits'!J36</f>
        <v>0</v>
      </c>
      <c r="D117" s="183">
        <f>'Annual Program Benefits'!L36</f>
        <v>0</v>
      </c>
      <c r="E117" s="184">
        <f t="shared" si="3"/>
        <v>0</v>
      </c>
      <c r="F117" s="185">
        <f t="shared" si="4"/>
        <v>0</v>
      </c>
      <c r="G117" s="185">
        <f t="shared" si="5"/>
        <v>0</v>
      </c>
    </row>
    <row r="118" spans="1:7" ht="16" x14ac:dyDescent="0.2">
      <c r="A118" s="181">
        <f>'Annual Program Benefits'!A37</f>
        <v>0</v>
      </c>
      <c r="B118" s="251">
        <f>'Annual Program Benefits'!B37</f>
        <v>0</v>
      </c>
      <c r="C118" s="182">
        <f>'Annual Program Benefits'!J37</f>
        <v>0</v>
      </c>
      <c r="D118" s="183">
        <f>'Annual Program Benefits'!L37</f>
        <v>0</v>
      </c>
      <c r="E118" s="184">
        <f t="shared" si="3"/>
        <v>0</v>
      </c>
      <c r="F118" s="185">
        <f t="shared" si="4"/>
        <v>0</v>
      </c>
      <c r="G118" s="185">
        <f t="shared" si="5"/>
        <v>0</v>
      </c>
    </row>
    <row r="119" spans="1:7" ht="16" x14ac:dyDescent="0.2">
      <c r="A119" s="181">
        <f>'Annual Program Benefits'!A38</f>
        <v>0</v>
      </c>
      <c r="B119" s="251">
        <f>'Annual Program Benefits'!B38</f>
        <v>0</v>
      </c>
      <c r="C119" s="182">
        <f>'Annual Program Benefits'!J38</f>
        <v>0</v>
      </c>
      <c r="D119" s="183">
        <f>'Annual Program Benefits'!L38</f>
        <v>0</v>
      </c>
      <c r="E119" s="184">
        <f t="shared" si="3"/>
        <v>0</v>
      </c>
      <c r="F119" s="185">
        <f t="shared" si="4"/>
        <v>0</v>
      </c>
      <c r="G119" s="185">
        <f t="shared" si="5"/>
        <v>0</v>
      </c>
    </row>
    <row r="120" spans="1:7" ht="16" x14ac:dyDescent="0.2">
      <c r="A120" s="181">
        <f>'Annual Program Benefits'!A39</f>
        <v>0</v>
      </c>
      <c r="B120" s="251">
        <f>'Annual Program Benefits'!B39</f>
        <v>0</v>
      </c>
      <c r="C120" s="182">
        <f>'Annual Program Benefits'!J39</f>
        <v>0</v>
      </c>
      <c r="D120" s="183">
        <f>'Annual Program Benefits'!L39</f>
        <v>0</v>
      </c>
      <c r="E120" s="184">
        <f t="shared" si="3"/>
        <v>0</v>
      </c>
      <c r="F120" s="185">
        <f t="shared" si="4"/>
        <v>0</v>
      </c>
      <c r="G120" s="185">
        <f t="shared" si="5"/>
        <v>0</v>
      </c>
    </row>
    <row r="121" spans="1:7" ht="16" x14ac:dyDescent="0.2">
      <c r="A121" s="181">
        <f>'Annual Program Benefits'!A40</f>
        <v>0</v>
      </c>
      <c r="B121" s="251">
        <f>'Annual Program Benefits'!B40</f>
        <v>0</v>
      </c>
      <c r="C121" s="182">
        <f>'Annual Program Benefits'!J40</f>
        <v>0</v>
      </c>
      <c r="D121" s="183">
        <f>'Annual Program Benefits'!L40</f>
        <v>0</v>
      </c>
      <c r="E121" s="184">
        <f t="shared" si="3"/>
        <v>0</v>
      </c>
      <c r="F121" s="185">
        <f t="shared" si="4"/>
        <v>0</v>
      </c>
      <c r="G121" s="185">
        <f t="shared" si="5"/>
        <v>0</v>
      </c>
    </row>
    <row r="122" spans="1:7" ht="16" x14ac:dyDescent="0.2">
      <c r="A122" s="181">
        <f>'Annual Program Benefits'!A41</f>
        <v>0</v>
      </c>
      <c r="B122" s="251">
        <f>'Annual Program Benefits'!B41</f>
        <v>0</v>
      </c>
      <c r="C122" s="182">
        <f>'Annual Program Benefits'!J41</f>
        <v>0</v>
      </c>
      <c r="D122" s="183">
        <f>'Annual Program Benefits'!L41</f>
        <v>0</v>
      </c>
      <c r="E122" s="184">
        <f t="shared" si="3"/>
        <v>0</v>
      </c>
      <c r="F122" s="185">
        <f t="shared" si="4"/>
        <v>0</v>
      </c>
      <c r="G122" s="185">
        <f t="shared" si="5"/>
        <v>0</v>
      </c>
    </row>
    <row r="123" spans="1:7" ht="16" x14ac:dyDescent="0.2">
      <c r="A123" s="181">
        <f>'Annual Program Benefits'!A42</f>
        <v>0</v>
      </c>
      <c r="B123" s="251">
        <f>'Annual Program Benefits'!B42</f>
        <v>0</v>
      </c>
      <c r="C123" s="182">
        <f>'Annual Program Benefits'!J42</f>
        <v>0</v>
      </c>
      <c r="D123" s="183">
        <f>'Annual Program Benefits'!L42</f>
        <v>0</v>
      </c>
      <c r="E123" s="184">
        <f t="shared" si="3"/>
        <v>0</v>
      </c>
      <c r="F123" s="185">
        <f t="shared" si="4"/>
        <v>0</v>
      </c>
      <c r="G123" s="185">
        <f t="shared" si="5"/>
        <v>0</v>
      </c>
    </row>
    <row r="124" spans="1:7" ht="16" x14ac:dyDescent="0.2">
      <c r="A124" s="181">
        <f>'Annual Program Benefits'!A43</f>
        <v>0</v>
      </c>
      <c r="B124" s="251">
        <f>'Annual Program Benefits'!B43</f>
        <v>0</v>
      </c>
      <c r="C124" s="182">
        <f>'Annual Program Benefits'!J43</f>
        <v>0</v>
      </c>
      <c r="D124" s="183">
        <f>'Annual Program Benefits'!L43</f>
        <v>0</v>
      </c>
      <c r="E124" s="184">
        <f t="shared" si="3"/>
        <v>0</v>
      </c>
      <c r="F124" s="185">
        <f t="shared" si="4"/>
        <v>0</v>
      </c>
      <c r="G124" s="185">
        <f t="shared" si="5"/>
        <v>0</v>
      </c>
    </row>
    <row r="125" spans="1:7" ht="16" x14ac:dyDescent="0.2">
      <c r="A125" s="181">
        <f>'Annual Program Benefits'!A44</f>
        <v>0</v>
      </c>
      <c r="B125" s="251">
        <f>'Annual Program Benefits'!B44</f>
        <v>0</v>
      </c>
      <c r="C125" s="182">
        <f>'Annual Program Benefits'!J44</f>
        <v>0</v>
      </c>
      <c r="D125" s="183">
        <f>'Annual Program Benefits'!L44</f>
        <v>0</v>
      </c>
      <c r="E125" s="184">
        <f t="shared" si="3"/>
        <v>0</v>
      </c>
      <c r="F125" s="185">
        <f t="shared" si="4"/>
        <v>0</v>
      </c>
      <c r="G125" s="185">
        <f t="shared" si="5"/>
        <v>0</v>
      </c>
    </row>
    <row r="126" spans="1:7" ht="16" x14ac:dyDescent="0.2">
      <c r="A126" s="181">
        <f>'Annual Program Benefits'!A45</f>
        <v>0</v>
      </c>
      <c r="B126" s="251">
        <f>'Annual Program Benefits'!B45</f>
        <v>0</v>
      </c>
      <c r="C126" s="182">
        <f>'Annual Program Benefits'!J45</f>
        <v>0</v>
      </c>
      <c r="D126" s="183">
        <f>'Annual Program Benefits'!L45</f>
        <v>0</v>
      </c>
      <c r="E126" s="184">
        <f t="shared" si="3"/>
        <v>0</v>
      </c>
      <c r="F126" s="185">
        <f t="shared" si="4"/>
        <v>0</v>
      </c>
      <c r="G126" s="185">
        <f t="shared" si="5"/>
        <v>0</v>
      </c>
    </row>
    <row r="127" spans="1:7" ht="16" x14ac:dyDescent="0.2">
      <c r="A127" s="181">
        <f>'Annual Program Benefits'!A46</f>
        <v>0</v>
      </c>
      <c r="B127" s="251">
        <f>'Annual Program Benefits'!B46</f>
        <v>0</v>
      </c>
      <c r="C127" s="182">
        <f>'Annual Program Benefits'!J46</f>
        <v>0</v>
      </c>
      <c r="D127" s="183">
        <f>'Annual Program Benefits'!L46</f>
        <v>0</v>
      </c>
      <c r="E127" s="184">
        <f t="shared" si="3"/>
        <v>0</v>
      </c>
      <c r="F127" s="185">
        <f t="shared" si="4"/>
        <v>0</v>
      </c>
      <c r="G127" s="185">
        <f t="shared" si="5"/>
        <v>0</v>
      </c>
    </row>
    <row r="128" spans="1:7" ht="16" x14ac:dyDescent="0.2">
      <c r="A128" s="181">
        <f>'Annual Program Benefits'!A47</f>
        <v>0</v>
      </c>
      <c r="B128" s="251">
        <f>'Annual Program Benefits'!B47</f>
        <v>0</v>
      </c>
      <c r="C128" s="182">
        <f>'Annual Program Benefits'!J47</f>
        <v>0</v>
      </c>
      <c r="D128" s="183">
        <f>'Annual Program Benefits'!L47</f>
        <v>0</v>
      </c>
      <c r="E128" s="184">
        <f t="shared" si="3"/>
        <v>0</v>
      </c>
      <c r="F128" s="185">
        <f t="shared" si="4"/>
        <v>0</v>
      </c>
      <c r="G128" s="185">
        <f t="shared" si="5"/>
        <v>0</v>
      </c>
    </row>
    <row r="129" spans="1:7" ht="16" x14ac:dyDescent="0.2">
      <c r="A129" s="181">
        <f>'Annual Program Benefits'!A48</f>
        <v>0</v>
      </c>
      <c r="B129" s="251">
        <f>'Annual Program Benefits'!B48</f>
        <v>0</v>
      </c>
      <c r="C129" s="182">
        <f>'Annual Program Benefits'!J48</f>
        <v>0</v>
      </c>
      <c r="D129" s="183">
        <f>'Annual Program Benefits'!L48</f>
        <v>0</v>
      </c>
      <c r="E129" s="184">
        <f t="shared" si="3"/>
        <v>0</v>
      </c>
      <c r="F129" s="185">
        <f t="shared" si="4"/>
        <v>0</v>
      </c>
      <c r="G129" s="185">
        <f t="shared" si="5"/>
        <v>0</v>
      </c>
    </row>
    <row r="130" spans="1:7" ht="16" x14ac:dyDescent="0.2">
      <c r="A130" s="181">
        <f>'Annual Program Benefits'!A49</f>
        <v>0</v>
      </c>
      <c r="B130" s="251">
        <f>'Annual Program Benefits'!B49</f>
        <v>0</v>
      </c>
      <c r="C130" s="182">
        <f>'Annual Program Benefits'!J49</f>
        <v>0</v>
      </c>
      <c r="D130" s="183">
        <f>'Annual Program Benefits'!L49</f>
        <v>0</v>
      </c>
      <c r="E130" s="184">
        <f t="shared" si="3"/>
        <v>0</v>
      </c>
      <c r="F130" s="185">
        <f t="shared" si="4"/>
        <v>0</v>
      </c>
      <c r="G130" s="185">
        <f t="shared" si="5"/>
        <v>0</v>
      </c>
    </row>
    <row r="131" spans="1:7" ht="16" x14ac:dyDescent="0.2">
      <c r="A131" s="181">
        <f>'Annual Program Benefits'!A50</f>
        <v>0</v>
      </c>
      <c r="B131" s="251">
        <f>'Annual Program Benefits'!B50</f>
        <v>0</v>
      </c>
      <c r="C131" s="182">
        <f>'Annual Program Benefits'!J50</f>
        <v>0</v>
      </c>
      <c r="D131" s="183">
        <f>'Annual Program Benefits'!L50</f>
        <v>0</v>
      </c>
      <c r="E131" s="184">
        <f t="shared" si="3"/>
        <v>0</v>
      </c>
      <c r="F131" s="185">
        <f t="shared" si="4"/>
        <v>0</v>
      </c>
      <c r="G131" s="185">
        <f t="shared" si="5"/>
        <v>0</v>
      </c>
    </row>
    <row r="132" spans="1:7" ht="16" x14ac:dyDescent="0.2">
      <c r="A132" s="181">
        <f>'Annual Program Benefits'!A51</f>
        <v>0</v>
      </c>
      <c r="B132" s="251">
        <f>'Annual Program Benefits'!B51</f>
        <v>0</v>
      </c>
      <c r="C132" s="182">
        <f>'Annual Program Benefits'!J51</f>
        <v>0</v>
      </c>
      <c r="D132" s="183">
        <f>'Annual Program Benefits'!L51</f>
        <v>0</v>
      </c>
      <c r="E132" s="184">
        <f t="shared" si="3"/>
        <v>0</v>
      </c>
      <c r="F132" s="185">
        <f t="shared" si="4"/>
        <v>0</v>
      </c>
      <c r="G132" s="185">
        <f t="shared" si="5"/>
        <v>0</v>
      </c>
    </row>
    <row r="133" spans="1:7" ht="16" x14ac:dyDescent="0.2">
      <c r="A133" s="181">
        <f>'Annual Program Benefits'!A52</f>
        <v>0</v>
      </c>
      <c r="B133" s="251">
        <f>'Annual Program Benefits'!B52</f>
        <v>0</v>
      </c>
      <c r="C133" s="182">
        <f>'Annual Program Benefits'!J52</f>
        <v>0</v>
      </c>
      <c r="D133" s="183">
        <f>'Annual Program Benefits'!L52</f>
        <v>0</v>
      </c>
      <c r="E133" s="184">
        <f t="shared" si="3"/>
        <v>0</v>
      </c>
      <c r="F133" s="185">
        <f t="shared" si="4"/>
        <v>0</v>
      </c>
      <c r="G133" s="185">
        <f t="shared" si="5"/>
        <v>0</v>
      </c>
    </row>
    <row r="134" spans="1:7" ht="16" x14ac:dyDescent="0.2">
      <c r="A134" s="181">
        <f>'Annual Program Benefits'!A53</f>
        <v>0</v>
      </c>
      <c r="B134" s="251">
        <f>'Annual Program Benefits'!B53</f>
        <v>0</v>
      </c>
      <c r="C134" s="182">
        <f>'Annual Program Benefits'!J53</f>
        <v>0</v>
      </c>
      <c r="D134" s="183">
        <f>'Annual Program Benefits'!L53</f>
        <v>0</v>
      </c>
      <c r="E134" s="184">
        <f t="shared" si="3"/>
        <v>0</v>
      </c>
      <c r="F134" s="185">
        <f t="shared" si="4"/>
        <v>0</v>
      </c>
      <c r="G134" s="185">
        <f t="shared" si="5"/>
        <v>0</v>
      </c>
    </row>
    <row r="135" spans="1:7" ht="16" x14ac:dyDescent="0.2">
      <c r="A135" s="181">
        <f>'Annual Program Benefits'!A54</f>
        <v>0</v>
      </c>
      <c r="B135" s="251">
        <f>'Annual Program Benefits'!B54</f>
        <v>0</v>
      </c>
      <c r="C135" s="182">
        <f>'Annual Program Benefits'!J54</f>
        <v>0</v>
      </c>
      <c r="D135" s="183">
        <f>'Annual Program Benefits'!L54</f>
        <v>0</v>
      </c>
      <c r="E135" s="184">
        <f t="shared" si="3"/>
        <v>0</v>
      </c>
      <c r="F135" s="185">
        <f t="shared" si="4"/>
        <v>0</v>
      </c>
      <c r="G135" s="185">
        <f t="shared" si="5"/>
        <v>0</v>
      </c>
    </row>
    <row r="136" spans="1:7" ht="16" x14ac:dyDescent="0.2">
      <c r="A136" s="181">
        <f>'Annual Program Benefits'!A55</f>
        <v>0</v>
      </c>
      <c r="B136" s="251">
        <f>'Annual Program Benefits'!B55</f>
        <v>0</v>
      </c>
      <c r="C136" s="182">
        <f>'Annual Program Benefits'!J55</f>
        <v>0</v>
      </c>
      <c r="D136" s="183">
        <f>'Annual Program Benefits'!L55</f>
        <v>0</v>
      </c>
      <c r="E136" s="184">
        <f t="shared" si="3"/>
        <v>0</v>
      </c>
      <c r="F136" s="185">
        <f t="shared" si="4"/>
        <v>0</v>
      </c>
      <c r="G136" s="185">
        <f t="shared" si="5"/>
        <v>0</v>
      </c>
    </row>
    <row r="137" spans="1:7" ht="16" x14ac:dyDescent="0.2">
      <c r="A137" s="181">
        <f>'Annual Program Benefits'!A56</f>
        <v>0</v>
      </c>
      <c r="B137" s="251">
        <f>'Annual Program Benefits'!B56</f>
        <v>0</v>
      </c>
      <c r="C137" s="182">
        <f>'Annual Program Benefits'!J56</f>
        <v>0</v>
      </c>
      <c r="D137" s="183">
        <f>'Annual Program Benefits'!L56</f>
        <v>0</v>
      </c>
      <c r="E137" s="184">
        <f t="shared" si="3"/>
        <v>0</v>
      </c>
      <c r="F137" s="185">
        <f t="shared" si="4"/>
        <v>0</v>
      </c>
      <c r="G137" s="185">
        <f t="shared" si="5"/>
        <v>0</v>
      </c>
    </row>
    <row r="138" spans="1:7" ht="16" x14ac:dyDescent="0.2">
      <c r="A138" s="181">
        <f>'Annual Program Benefits'!A57</f>
        <v>0</v>
      </c>
      <c r="B138" s="251">
        <f>'Annual Program Benefits'!B57</f>
        <v>0</v>
      </c>
      <c r="C138" s="182">
        <f>'Annual Program Benefits'!J57</f>
        <v>0</v>
      </c>
      <c r="D138" s="183">
        <f>'Annual Program Benefits'!L57</f>
        <v>0</v>
      </c>
      <c r="E138" s="184">
        <f t="shared" si="3"/>
        <v>0</v>
      </c>
      <c r="F138" s="185">
        <f t="shared" si="4"/>
        <v>0</v>
      </c>
      <c r="G138" s="185">
        <f t="shared" si="5"/>
        <v>0</v>
      </c>
    </row>
    <row r="139" spans="1:7" ht="16" x14ac:dyDescent="0.2">
      <c r="A139" s="181">
        <f>'Annual Program Benefits'!A58</f>
        <v>0</v>
      </c>
      <c r="B139" s="251">
        <f>'Annual Program Benefits'!B58</f>
        <v>0</v>
      </c>
      <c r="C139" s="182">
        <f>'Annual Program Benefits'!J58</f>
        <v>0</v>
      </c>
      <c r="D139" s="183">
        <f>'Annual Program Benefits'!L58</f>
        <v>0</v>
      </c>
      <c r="E139" s="184">
        <f t="shared" si="3"/>
        <v>0</v>
      </c>
      <c r="F139" s="185">
        <f t="shared" si="4"/>
        <v>0</v>
      </c>
      <c r="G139" s="185">
        <f t="shared" si="5"/>
        <v>0</v>
      </c>
    </row>
    <row r="140" spans="1:7" ht="16" x14ac:dyDescent="0.2">
      <c r="A140" s="181">
        <f>'Annual Program Benefits'!A59</f>
        <v>0</v>
      </c>
      <c r="B140" s="251">
        <f>'Annual Program Benefits'!B59</f>
        <v>0</v>
      </c>
      <c r="C140" s="182">
        <f>'Annual Program Benefits'!J59</f>
        <v>0</v>
      </c>
      <c r="D140" s="183">
        <f>'Annual Program Benefits'!L59</f>
        <v>0</v>
      </c>
      <c r="E140" s="184">
        <f t="shared" si="3"/>
        <v>0</v>
      </c>
      <c r="F140" s="185">
        <f t="shared" si="4"/>
        <v>0</v>
      </c>
      <c r="G140" s="185">
        <f t="shared" si="5"/>
        <v>0</v>
      </c>
    </row>
    <row r="141" spans="1:7" ht="16" x14ac:dyDescent="0.2">
      <c r="A141" s="181">
        <f>'Annual Program Benefits'!A60</f>
        <v>0</v>
      </c>
      <c r="B141" s="251">
        <f>'Annual Program Benefits'!B60</f>
        <v>0</v>
      </c>
      <c r="C141" s="182">
        <f>'Annual Program Benefits'!J60</f>
        <v>0</v>
      </c>
      <c r="D141" s="183">
        <f>'Annual Program Benefits'!L60</f>
        <v>0</v>
      </c>
      <c r="E141" s="184">
        <f t="shared" si="3"/>
        <v>0</v>
      </c>
      <c r="F141" s="185">
        <f t="shared" si="4"/>
        <v>0</v>
      </c>
      <c r="G141" s="185">
        <f t="shared" si="5"/>
        <v>0</v>
      </c>
    </row>
    <row r="142" spans="1:7" ht="16" x14ac:dyDescent="0.2">
      <c r="A142" s="181">
        <f>'Annual Program Benefits'!A61</f>
        <v>0</v>
      </c>
      <c r="B142" s="251">
        <f>'Annual Program Benefits'!B61</f>
        <v>0</v>
      </c>
      <c r="C142" s="182">
        <f>'Annual Program Benefits'!J61</f>
        <v>0</v>
      </c>
      <c r="D142" s="183">
        <f>'Annual Program Benefits'!L61</f>
        <v>0</v>
      </c>
      <c r="E142" s="184">
        <f t="shared" si="3"/>
        <v>0</v>
      </c>
      <c r="F142" s="185">
        <f t="shared" si="4"/>
        <v>0</v>
      </c>
      <c r="G142" s="185">
        <f t="shared" si="5"/>
        <v>0</v>
      </c>
    </row>
    <row r="143" spans="1:7" ht="16" x14ac:dyDescent="0.2">
      <c r="A143" s="181">
        <f>'Annual Program Benefits'!A62</f>
        <v>0</v>
      </c>
      <c r="B143" s="251">
        <f>'Annual Program Benefits'!B62</f>
        <v>0</v>
      </c>
      <c r="C143" s="182">
        <f>'Annual Program Benefits'!J62</f>
        <v>0</v>
      </c>
      <c r="D143" s="183">
        <f>'Annual Program Benefits'!L62</f>
        <v>0</v>
      </c>
      <c r="E143" s="184">
        <f t="shared" si="3"/>
        <v>0</v>
      </c>
      <c r="F143" s="185">
        <f t="shared" si="4"/>
        <v>0</v>
      </c>
      <c r="G143" s="185">
        <f t="shared" si="5"/>
        <v>0</v>
      </c>
    </row>
    <row r="144" spans="1:7" ht="16" x14ac:dyDescent="0.2">
      <c r="A144" s="181">
        <f>'Annual Program Benefits'!A63</f>
        <v>0</v>
      </c>
      <c r="B144" s="251">
        <f>'Annual Program Benefits'!B63</f>
        <v>0</v>
      </c>
      <c r="C144" s="182">
        <f>'Annual Program Benefits'!J63</f>
        <v>0</v>
      </c>
      <c r="D144" s="183">
        <f>'Annual Program Benefits'!L63</f>
        <v>0</v>
      </c>
      <c r="E144" s="184">
        <f t="shared" si="3"/>
        <v>0</v>
      </c>
      <c r="F144" s="185">
        <f t="shared" si="4"/>
        <v>0</v>
      </c>
      <c r="G144" s="185">
        <f t="shared" si="5"/>
        <v>0</v>
      </c>
    </row>
    <row r="145" spans="1:9" ht="16" x14ac:dyDescent="0.2">
      <c r="A145" s="181">
        <f>'Annual Program Benefits'!A64</f>
        <v>0</v>
      </c>
      <c r="B145" s="251">
        <f>'Annual Program Benefits'!B64</f>
        <v>0</v>
      </c>
      <c r="C145" s="182">
        <f>'Annual Program Benefits'!J64</f>
        <v>0</v>
      </c>
      <c r="D145" s="183">
        <f>'Annual Program Benefits'!L64</f>
        <v>0</v>
      </c>
      <c r="E145" s="184">
        <f t="shared" si="3"/>
        <v>0</v>
      </c>
      <c r="F145" s="185">
        <f t="shared" si="4"/>
        <v>0</v>
      </c>
      <c r="G145" s="185">
        <f t="shared" si="5"/>
        <v>0</v>
      </c>
    </row>
    <row r="146" spans="1:9" ht="16" x14ac:dyDescent="0.2">
      <c r="A146" s="181">
        <f>'Annual Program Benefits'!A65</f>
        <v>0</v>
      </c>
      <c r="B146" s="251">
        <f>'Annual Program Benefits'!B65</f>
        <v>0</v>
      </c>
      <c r="C146" s="182">
        <f>'Annual Program Benefits'!J65</f>
        <v>0</v>
      </c>
      <c r="D146" s="183">
        <f>'Annual Program Benefits'!L65</f>
        <v>0</v>
      </c>
      <c r="E146" s="184">
        <f t="shared" si="3"/>
        <v>0</v>
      </c>
      <c r="F146" s="185">
        <f t="shared" si="4"/>
        <v>0</v>
      </c>
      <c r="G146" s="185">
        <f t="shared" si="5"/>
        <v>0</v>
      </c>
    </row>
    <row r="147" spans="1:9" ht="16" x14ac:dyDescent="0.2">
      <c r="A147" s="181">
        <f>'Annual Program Benefits'!A66</f>
        <v>0</v>
      </c>
      <c r="B147" s="251">
        <f>'Annual Program Benefits'!B66</f>
        <v>0</v>
      </c>
      <c r="C147" s="182">
        <f>'Annual Program Benefits'!J66</f>
        <v>0</v>
      </c>
      <c r="D147" s="183">
        <f>'Annual Program Benefits'!L66</f>
        <v>0</v>
      </c>
      <c r="E147" s="184">
        <f t="shared" si="3"/>
        <v>0</v>
      </c>
      <c r="F147" s="185">
        <f t="shared" si="4"/>
        <v>0</v>
      </c>
      <c r="G147" s="185">
        <f t="shared" si="5"/>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3" t="s">
        <v>100</v>
      </c>
      <c r="B151" s="353"/>
      <c r="C151" s="353"/>
      <c r="D151" s="353"/>
      <c r="E151" s="353"/>
      <c r="F151" s="353"/>
      <c r="G151" s="353"/>
      <c r="H151" s="353"/>
      <c r="I151" s="353"/>
    </row>
    <row r="152" spans="1:9" ht="16" x14ac:dyDescent="0.2">
      <c r="A152" s="358"/>
      <c r="B152" s="358"/>
      <c r="C152" s="358"/>
      <c r="D152" s="358"/>
      <c r="E152" s="358"/>
    </row>
    <row r="153" spans="1:9" ht="28" customHeight="1" x14ac:dyDescent="0.2">
      <c r="A153" s="359" t="s">
        <v>101</v>
      </c>
      <c r="B153" s="347" t="s">
        <v>102</v>
      </c>
      <c r="C153" s="347" t="s">
        <v>103</v>
      </c>
      <c r="D153" s="360" t="s">
        <v>104</v>
      </c>
      <c r="E153" s="355" t="s">
        <v>269</v>
      </c>
      <c r="F153" s="355" t="s">
        <v>95</v>
      </c>
      <c r="G153" s="361" t="s">
        <v>84</v>
      </c>
      <c r="H153" s="355" t="s">
        <v>85</v>
      </c>
      <c r="I153" s="347" t="s">
        <v>99</v>
      </c>
    </row>
    <row r="154" spans="1:9" ht="28" customHeight="1" x14ac:dyDescent="0.2">
      <c r="A154" s="359"/>
      <c r="B154" s="348"/>
      <c r="C154" s="348"/>
      <c r="D154" s="360"/>
      <c r="E154" s="355"/>
      <c r="F154" s="355"/>
      <c r="G154" s="361"/>
      <c r="H154" s="355"/>
      <c r="I154" s="348"/>
    </row>
    <row r="155" spans="1:9" ht="16" x14ac:dyDescent="0.2">
      <c r="A155" s="349" t="s">
        <v>105</v>
      </c>
      <c r="B155" s="350"/>
      <c r="C155" s="350"/>
      <c r="D155" s="350"/>
      <c r="E155" s="350"/>
      <c r="F155" s="350"/>
      <c r="G155" s="350"/>
      <c r="H155" s="350"/>
      <c r="I155" s="350"/>
    </row>
    <row r="156" spans="1:9" ht="16" x14ac:dyDescent="0.2">
      <c r="A156" s="351" t="s">
        <v>106</v>
      </c>
      <c r="B156" s="352"/>
      <c r="C156" s="352"/>
      <c r="D156" s="352"/>
      <c r="E156" s="352"/>
      <c r="F156" s="352"/>
      <c r="G156" s="352"/>
      <c r="H156" s="352"/>
      <c r="I156" s="352"/>
    </row>
    <row r="157" spans="1:9" ht="16" x14ac:dyDescent="0.2">
      <c r="A157" s="252">
        <f>'Annual Operating Expenses'!A12</f>
        <v>0</v>
      </c>
      <c r="B157" s="252">
        <f>'Annual Operating Expenses'!B12</f>
        <v>0</v>
      </c>
      <c r="C157" s="252">
        <f>'Annual Operating Expenses'!C12</f>
        <v>0</v>
      </c>
      <c r="D157" s="253">
        <f>'Annual Operating Expenses'!D12</f>
        <v>0</v>
      </c>
      <c r="E157" s="254">
        <f>'Annual Operating Expenses'!L12</f>
        <v>0</v>
      </c>
      <c r="F157" s="255">
        <f>'Annual Operating Expenses'!N12</f>
        <v>0</v>
      </c>
      <c r="G157" s="186">
        <f>D157*(E157)*(1-F157)</f>
        <v>0</v>
      </c>
      <c r="H157" s="186">
        <f>D157*(E157)*F157</f>
        <v>0</v>
      </c>
      <c r="I157" s="186">
        <f>D157*E157</f>
        <v>0</v>
      </c>
    </row>
    <row r="158" spans="1:9" ht="16" x14ac:dyDescent="0.2">
      <c r="A158" s="252">
        <f>'Annual Operating Expenses'!A13</f>
        <v>0</v>
      </c>
      <c r="B158" s="252">
        <f>'Annual Operating Expenses'!B13</f>
        <v>0</v>
      </c>
      <c r="C158" s="252">
        <f>'Annual Operating Expenses'!C13</f>
        <v>0</v>
      </c>
      <c r="D158" s="253">
        <f>'Annual Operating Expenses'!D13</f>
        <v>0</v>
      </c>
      <c r="E158" s="254">
        <f>'Annual Operating Expenses'!L13</f>
        <v>0</v>
      </c>
      <c r="F158" s="255">
        <f>'Annual Operating Expenses'!N13</f>
        <v>0</v>
      </c>
      <c r="G158" s="187">
        <f t="shared" ref="G158:G196" si="6">D158*(E158)*(1-F158)</f>
        <v>0</v>
      </c>
      <c r="H158" s="186">
        <f t="shared" ref="H158:H196" si="7">D158*(E158)*F158</f>
        <v>0</v>
      </c>
      <c r="I158" s="186">
        <f t="shared" ref="I158:I196" si="8">D158*E158</f>
        <v>0</v>
      </c>
    </row>
    <row r="159" spans="1:9" ht="16" x14ac:dyDescent="0.2">
      <c r="A159" s="252">
        <f>'Annual Operating Expenses'!A14</f>
        <v>0</v>
      </c>
      <c r="B159" s="252">
        <f>'Annual Operating Expenses'!B14</f>
        <v>0</v>
      </c>
      <c r="C159" s="252">
        <f>'Annual Operating Expenses'!C14</f>
        <v>0</v>
      </c>
      <c r="D159" s="253">
        <f>'Annual Operating Expenses'!D14</f>
        <v>0</v>
      </c>
      <c r="E159" s="254">
        <f>'Annual Operating Expenses'!L14</f>
        <v>0</v>
      </c>
      <c r="F159" s="255">
        <f>'Annual Operating Expenses'!N14</f>
        <v>0</v>
      </c>
      <c r="G159" s="187">
        <f t="shared" si="6"/>
        <v>0</v>
      </c>
      <c r="H159" s="186">
        <f t="shared" si="7"/>
        <v>0</v>
      </c>
      <c r="I159" s="186">
        <f t="shared" si="8"/>
        <v>0</v>
      </c>
    </row>
    <row r="160" spans="1:9" ht="16" x14ac:dyDescent="0.2">
      <c r="A160" s="252">
        <f>'Annual Operating Expenses'!A15</f>
        <v>0</v>
      </c>
      <c r="B160" s="252">
        <f>'Annual Operating Expenses'!B15</f>
        <v>0</v>
      </c>
      <c r="C160" s="252">
        <f>'Annual Operating Expenses'!C15</f>
        <v>0</v>
      </c>
      <c r="D160" s="253">
        <f>'Annual Operating Expenses'!D15</f>
        <v>0</v>
      </c>
      <c r="E160" s="254">
        <f>'Annual Operating Expenses'!L15</f>
        <v>0</v>
      </c>
      <c r="F160" s="255">
        <f>'Annual Operating Expenses'!N15</f>
        <v>0</v>
      </c>
      <c r="G160" s="187">
        <f t="shared" si="6"/>
        <v>0</v>
      </c>
      <c r="H160" s="186">
        <f t="shared" si="7"/>
        <v>0</v>
      </c>
      <c r="I160" s="186">
        <f t="shared" si="8"/>
        <v>0</v>
      </c>
    </row>
    <row r="161" spans="1:9" ht="16" x14ac:dyDescent="0.2">
      <c r="A161" s="252">
        <f>'Annual Operating Expenses'!A16</f>
        <v>0</v>
      </c>
      <c r="B161" s="252">
        <f>'Annual Operating Expenses'!B16</f>
        <v>0</v>
      </c>
      <c r="C161" s="252">
        <f>'Annual Operating Expenses'!C16</f>
        <v>0</v>
      </c>
      <c r="D161" s="253">
        <f>'Annual Operating Expenses'!D16</f>
        <v>0</v>
      </c>
      <c r="E161" s="254">
        <f>'Annual Operating Expenses'!L16</f>
        <v>0</v>
      </c>
      <c r="F161" s="255">
        <f>'Annual Operating Expenses'!N16</f>
        <v>0</v>
      </c>
      <c r="G161" s="187">
        <f t="shared" si="6"/>
        <v>0</v>
      </c>
      <c r="H161" s="186">
        <f t="shared" si="7"/>
        <v>0</v>
      </c>
      <c r="I161" s="186">
        <f t="shared" si="8"/>
        <v>0</v>
      </c>
    </row>
    <row r="162" spans="1:9" ht="16" x14ac:dyDescent="0.2">
      <c r="A162" s="252">
        <f>'Annual Operating Expenses'!A17</f>
        <v>0</v>
      </c>
      <c r="B162" s="252">
        <f>'Annual Operating Expenses'!B17</f>
        <v>0</v>
      </c>
      <c r="C162" s="252">
        <f>'Annual Operating Expenses'!C17</f>
        <v>0</v>
      </c>
      <c r="D162" s="253">
        <f>'Annual Operating Expenses'!D17</f>
        <v>0</v>
      </c>
      <c r="E162" s="254">
        <f>'Annual Operating Expenses'!L17</f>
        <v>0</v>
      </c>
      <c r="F162" s="255">
        <f>'Annual Operating Expenses'!N17</f>
        <v>0</v>
      </c>
      <c r="G162" s="187">
        <f t="shared" si="6"/>
        <v>0</v>
      </c>
      <c r="H162" s="186">
        <f t="shared" si="7"/>
        <v>0</v>
      </c>
      <c r="I162" s="186">
        <f t="shared" si="8"/>
        <v>0</v>
      </c>
    </row>
    <row r="163" spans="1:9" ht="16" x14ac:dyDescent="0.2">
      <c r="A163" s="252">
        <f>'Annual Operating Expenses'!A18</f>
        <v>0</v>
      </c>
      <c r="B163" s="252">
        <f>'Annual Operating Expenses'!B18</f>
        <v>0</v>
      </c>
      <c r="C163" s="252">
        <f>'Annual Operating Expenses'!C18</f>
        <v>0</v>
      </c>
      <c r="D163" s="253">
        <f>'Annual Operating Expenses'!D18</f>
        <v>0</v>
      </c>
      <c r="E163" s="254">
        <f>'Annual Operating Expenses'!L18</f>
        <v>0</v>
      </c>
      <c r="F163" s="255">
        <f>'Annual Operating Expenses'!N18</f>
        <v>0</v>
      </c>
      <c r="G163" s="187">
        <f t="shared" si="6"/>
        <v>0</v>
      </c>
      <c r="H163" s="186">
        <f t="shared" si="7"/>
        <v>0</v>
      </c>
      <c r="I163" s="186">
        <f t="shared" si="8"/>
        <v>0</v>
      </c>
    </row>
    <row r="164" spans="1:9" ht="16" x14ac:dyDescent="0.2">
      <c r="A164" s="252">
        <f>'Annual Operating Expenses'!A19</f>
        <v>0</v>
      </c>
      <c r="B164" s="252">
        <f>'Annual Operating Expenses'!B19</f>
        <v>0</v>
      </c>
      <c r="C164" s="252">
        <f>'Annual Operating Expenses'!C19</f>
        <v>0</v>
      </c>
      <c r="D164" s="253">
        <f>'Annual Operating Expenses'!D19</f>
        <v>0</v>
      </c>
      <c r="E164" s="254">
        <f>'Annual Operating Expenses'!L19</f>
        <v>0</v>
      </c>
      <c r="F164" s="255">
        <f>'Annual Operating Expenses'!N19</f>
        <v>0</v>
      </c>
      <c r="G164" s="187">
        <f t="shared" si="6"/>
        <v>0</v>
      </c>
      <c r="H164" s="186">
        <f t="shared" si="7"/>
        <v>0</v>
      </c>
      <c r="I164" s="186">
        <f t="shared" si="8"/>
        <v>0</v>
      </c>
    </row>
    <row r="165" spans="1:9" ht="16" x14ac:dyDescent="0.2">
      <c r="A165" s="252">
        <f>'Annual Operating Expenses'!A20</f>
        <v>0</v>
      </c>
      <c r="B165" s="252">
        <f>'Annual Operating Expenses'!B20</f>
        <v>0</v>
      </c>
      <c r="C165" s="252">
        <f>'Annual Operating Expenses'!C20</f>
        <v>0</v>
      </c>
      <c r="D165" s="253">
        <f>'Annual Operating Expenses'!D20</f>
        <v>0</v>
      </c>
      <c r="E165" s="254">
        <f>'Annual Operating Expenses'!L20</f>
        <v>0</v>
      </c>
      <c r="F165" s="255">
        <f>'Annual Operating Expenses'!N20</f>
        <v>0</v>
      </c>
      <c r="G165" s="187">
        <f t="shared" si="6"/>
        <v>0</v>
      </c>
      <c r="H165" s="186">
        <f t="shared" si="7"/>
        <v>0</v>
      </c>
      <c r="I165" s="186">
        <f t="shared" si="8"/>
        <v>0</v>
      </c>
    </row>
    <row r="166" spans="1:9" ht="16" x14ac:dyDescent="0.2">
      <c r="A166" s="252">
        <f>'Annual Operating Expenses'!A21</f>
        <v>0</v>
      </c>
      <c r="B166" s="252">
        <f>'Annual Operating Expenses'!B21</f>
        <v>0</v>
      </c>
      <c r="C166" s="252">
        <f>'Annual Operating Expenses'!C21</f>
        <v>0</v>
      </c>
      <c r="D166" s="253">
        <f>'Annual Operating Expenses'!D21</f>
        <v>0</v>
      </c>
      <c r="E166" s="254">
        <f>'Annual Operating Expenses'!L21</f>
        <v>0</v>
      </c>
      <c r="F166" s="255">
        <f>'Annual Operating Expenses'!N21</f>
        <v>0</v>
      </c>
      <c r="G166" s="187">
        <f t="shared" si="6"/>
        <v>0</v>
      </c>
      <c r="H166" s="186">
        <f t="shared" si="7"/>
        <v>0</v>
      </c>
      <c r="I166" s="186">
        <f t="shared" si="8"/>
        <v>0</v>
      </c>
    </row>
    <row r="167" spans="1:9" ht="16" x14ac:dyDescent="0.2">
      <c r="A167" s="252">
        <f>'Annual Operating Expenses'!A22</f>
        <v>0</v>
      </c>
      <c r="B167" s="252">
        <f>'Annual Operating Expenses'!B22</f>
        <v>0</v>
      </c>
      <c r="C167" s="252">
        <f>'Annual Operating Expenses'!C22</f>
        <v>0</v>
      </c>
      <c r="D167" s="253">
        <f>'Annual Operating Expenses'!D22</f>
        <v>0</v>
      </c>
      <c r="E167" s="254">
        <f>'Annual Operating Expenses'!L22</f>
        <v>0</v>
      </c>
      <c r="F167" s="255">
        <f>'Annual Operating Expenses'!N22</f>
        <v>0</v>
      </c>
      <c r="G167" s="187">
        <f t="shared" si="6"/>
        <v>0</v>
      </c>
      <c r="H167" s="186">
        <f t="shared" si="7"/>
        <v>0</v>
      </c>
      <c r="I167" s="186">
        <f t="shared" si="8"/>
        <v>0</v>
      </c>
    </row>
    <row r="168" spans="1:9" ht="16" x14ac:dyDescent="0.2">
      <c r="A168" s="252">
        <f>'Annual Operating Expenses'!A23</f>
        <v>0</v>
      </c>
      <c r="B168" s="252">
        <f>'Annual Operating Expenses'!B23</f>
        <v>0</v>
      </c>
      <c r="C168" s="252">
        <f>'Annual Operating Expenses'!C23</f>
        <v>0</v>
      </c>
      <c r="D168" s="253">
        <f>'Annual Operating Expenses'!D23</f>
        <v>0</v>
      </c>
      <c r="E168" s="254">
        <f>'Annual Operating Expenses'!L23</f>
        <v>0</v>
      </c>
      <c r="F168" s="255">
        <f>'Annual Operating Expenses'!N23</f>
        <v>0</v>
      </c>
      <c r="G168" s="187">
        <f t="shared" si="6"/>
        <v>0</v>
      </c>
      <c r="H168" s="186">
        <f t="shared" si="7"/>
        <v>0</v>
      </c>
      <c r="I168" s="186">
        <f t="shared" si="8"/>
        <v>0</v>
      </c>
    </row>
    <row r="169" spans="1:9" ht="16" x14ac:dyDescent="0.2">
      <c r="A169" s="252">
        <f>'Annual Operating Expenses'!A24</f>
        <v>0</v>
      </c>
      <c r="B169" s="252">
        <f>'Annual Operating Expenses'!B24</f>
        <v>0</v>
      </c>
      <c r="C169" s="252">
        <f>'Annual Operating Expenses'!C24</f>
        <v>0</v>
      </c>
      <c r="D169" s="253">
        <f>'Annual Operating Expenses'!D24</f>
        <v>0</v>
      </c>
      <c r="E169" s="254">
        <f>'Annual Operating Expenses'!L24</f>
        <v>0</v>
      </c>
      <c r="F169" s="255">
        <f>'Annual Operating Expenses'!N24</f>
        <v>0</v>
      </c>
      <c r="G169" s="187">
        <f t="shared" si="6"/>
        <v>0</v>
      </c>
      <c r="H169" s="186">
        <f t="shared" si="7"/>
        <v>0</v>
      </c>
      <c r="I169" s="186">
        <f t="shared" si="8"/>
        <v>0</v>
      </c>
    </row>
    <row r="170" spans="1:9" ht="16" x14ac:dyDescent="0.2">
      <c r="A170" s="252">
        <f>'Annual Operating Expenses'!A25</f>
        <v>0</v>
      </c>
      <c r="B170" s="252">
        <f>'Annual Operating Expenses'!B25</f>
        <v>0</v>
      </c>
      <c r="C170" s="252">
        <f>'Annual Operating Expenses'!C25</f>
        <v>0</v>
      </c>
      <c r="D170" s="253">
        <f>'Annual Operating Expenses'!D25</f>
        <v>0</v>
      </c>
      <c r="E170" s="254">
        <f>'Annual Operating Expenses'!L25</f>
        <v>0</v>
      </c>
      <c r="F170" s="255">
        <f>'Annual Operating Expenses'!N25</f>
        <v>0</v>
      </c>
      <c r="G170" s="187">
        <f t="shared" si="6"/>
        <v>0</v>
      </c>
      <c r="H170" s="186">
        <f t="shared" si="7"/>
        <v>0</v>
      </c>
      <c r="I170" s="186">
        <f t="shared" si="8"/>
        <v>0</v>
      </c>
    </row>
    <row r="171" spans="1:9" ht="16" x14ac:dyDescent="0.2">
      <c r="A171" s="252">
        <f>'Annual Operating Expenses'!A26</f>
        <v>0</v>
      </c>
      <c r="B171" s="252">
        <f>'Annual Operating Expenses'!B26</f>
        <v>0</v>
      </c>
      <c r="C171" s="252">
        <f>'Annual Operating Expenses'!C26</f>
        <v>0</v>
      </c>
      <c r="D171" s="253">
        <f>'Annual Operating Expenses'!D26</f>
        <v>0</v>
      </c>
      <c r="E171" s="254">
        <f>'Annual Operating Expenses'!L26</f>
        <v>0</v>
      </c>
      <c r="F171" s="255">
        <f>'Annual Operating Expenses'!N26</f>
        <v>0</v>
      </c>
      <c r="G171" s="187">
        <f t="shared" si="6"/>
        <v>0</v>
      </c>
      <c r="H171" s="186">
        <f t="shared" si="7"/>
        <v>0</v>
      </c>
      <c r="I171" s="186">
        <f t="shared" si="8"/>
        <v>0</v>
      </c>
    </row>
    <row r="172" spans="1:9" ht="16" x14ac:dyDescent="0.2">
      <c r="A172" s="252">
        <f>'Annual Operating Expenses'!A27</f>
        <v>0</v>
      </c>
      <c r="B172" s="252">
        <f>'Annual Operating Expenses'!B27</f>
        <v>0</v>
      </c>
      <c r="C172" s="252">
        <f>'Annual Operating Expenses'!C27</f>
        <v>0</v>
      </c>
      <c r="D172" s="253">
        <f>'Annual Operating Expenses'!D27</f>
        <v>0</v>
      </c>
      <c r="E172" s="254">
        <f>'Annual Operating Expenses'!L27</f>
        <v>0</v>
      </c>
      <c r="F172" s="255">
        <f>'Annual Operating Expenses'!N27</f>
        <v>0</v>
      </c>
      <c r="G172" s="187">
        <f t="shared" si="6"/>
        <v>0</v>
      </c>
      <c r="H172" s="186">
        <f t="shared" si="7"/>
        <v>0</v>
      </c>
      <c r="I172" s="186">
        <f t="shared" si="8"/>
        <v>0</v>
      </c>
    </row>
    <row r="173" spans="1:9" ht="16" x14ac:dyDescent="0.2">
      <c r="A173" s="252">
        <f>'Annual Operating Expenses'!A28</f>
        <v>0</v>
      </c>
      <c r="B173" s="252">
        <f>'Annual Operating Expenses'!B28</f>
        <v>0</v>
      </c>
      <c r="C173" s="252">
        <f>'Annual Operating Expenses'!C28</f>
        <v>0</v>
      </c>
      <c r="D173" s="253">
        <f>'Annual Operating Expenses'!D28</f>
        <v>0</v>
      </c>
      <c r="E173" s="254">
        <f>'Annual Operating Expenses'!L28</f>
        <v>0</v>
      </c>
      <c r="F173" s="255">
        <f>'Annual Operating Expenses'!N28</f>
        <v>0</v>
      </c>
      <c r="G173" s="187">
        <f t="shared" si="6"/>
        <v>0</v>
      </c>
      <c r="H173" s="186">
        <f t="shared" si="7"/>
        <v>0</v>
      </c>
      <c r="I173" s="186">
        <f t="shared" si="8"/>
        <v>0</v>
      </c>
    </row>
    <row r="174" spans="1:9" ht="16" x14ac:dyDescent="0.2">
      <c r="A174" s="252">
        <f>'Annual Operating Expenses'!A29</f>
        <v>0</v>
      </c>
      <c r="B174" s="252">
        <f>'Annual Operating Expenses'!B29</f>
        <v>0</v>
      </c>
      <c r="C174" s="252">
        <f>'Annual Operating Expenses'!C29</f>
        <v>0</v>
      </c>
      <c r="D174" s="253">
        <f>'Annual Operating Expenses'!D29</f>
        <v>0</v>
      </c>
      <c r="E174" s="254">
        <f>'Annual Operating Expenses'!L29</f>
        <v>0</v>
      </c>
      <c r="F174" s="255">
        <f>'Annual Operating Expenses'!N29</f>
        <v>0</v>
      </c>
      <c r="G174" s="187">
        <f t="shared" si="6"/>
        <v>0</v>
      </c>
      <c r="H174" s="186">
        <f t="shared" si="7"/>
        <v>0</v>
      </c>
      <c r="I174" s="186">
        <f t="shared" si="8"/>
        <v>0</v>
      </c>
    </row>
    <row r="175" spans="1:9" ht="16" x14ac:dyDescent="0.2">
      <c r="A175" s="252">
        <f>'Annual Operating Expenses'!A30</f>
        <v>0</v>
      </c>
      <c r="B175" s="252">
        <f>'Annual Operating Expenses'!B30</f>
        <v>0</v>
      </c>
      <c r="C175" s="252">
        <f>'Annual Operating Expenses'!C30</f>
        <v>0</v>
      </c>
      <c r="D175" s="253">
        <f>'Annual Operating Expenses'!D30</f>
        <v>0</v>
      </c>
      <c r="E175" s="254">
        <f>'Annual Operating Expenses'!L30</f>
        <v>0</v>
      </c>
      <c r="F175" s="255">
        <f>'Annual Operating Expenses'!N30</f>
        <v>0</v>
      </c>
      <c r="G175" s="187">
        <f t="shared" si="6"/>
        <v>0</v>
      </c>
      <c r="H175" s="186">
        <f t="shared" si="7"/>
        <v>0</v>
      </c>
      <c r="I175" s="186">
        <f t="shared" si="8"/>
        <v>0</v>
      </c>
    </row>
    <row r="176" spans="1:9" ht="16" x14ac:dyDescent="0.2">
      <c r="A176" s="252">
        <f>'Annual Operating Expenses'!A31</f>
        <v>0</v>
      </c>
      <c r="B176" s="252">
        <f>'Annual Operating Expenses'!B31</f>
        <v>0</v>
      </c>
      <c r="C176" s="252">
        <f>'Annual Operating Expenses'!C31</f>
        <v>0</v>
      </c>
      <c r="D176" s="253">
        <f>'Annual Operating Expenses'!D31</f>
        <v>0</v>
      </c>
      <c r="E176" s="254">
        <f>'Annual Operating Expenses'!L31</f>
        <v>0</v>
      </c>
      <c r="F176" s="255">
        <f>'Annual Operating Expenses'!N31</f>
        <v>0</v>
      </c>
      <c r="G176" s="187">
        <f t="shared" si="6"/>
        <v>0</v>
      </c>
      <c r="H176" s="186">
        <f t="shared" si="7"/>
        <v>0</v>
      </c>
      <c r="I176" s="186">
        <f t="shared" si="8"/>
        <v>0</v>
      </c>
    </row>
    <row r="177" spans="1:9" ht="16" x14ac:dyDescent="0.2">
      <c r="A177" s="252">
        <f>'Annual Operating Expenses'!A32</f>
        <v>0</v>
      </c>
      <c r="B177" s="252">
        <f>'Annual Operating Expenses'!B32</f>
        <v>0</v>
      </c>
      <c r="C177" s="252">
        <f>'Annual Operating Expenses'!C32</f>
        <v>0</v>
      </c>
      <c r="D177" s="253">
        <f>'Annual Operating Expenses'!D32</f>
        <v>0</v>
      </c>
      <c r="E177" s="254">
        <f>'Annual Operating Expenses'!L32</f>
        <v>0</v>
      </c>
      <c r="F177" s="255">
        <f>'Annual Operating Expenses'!N32</f>
        <v>0</v>
      </c>
      <c r="G177" s="187">
        <f t="shared" si="6"/>
        <v>0</v>
      </c>
      <c r="H177" s="186">
        <f t="shared" si="7"/>
        <v>0</v>
      </c>
      <c r="I177" s="186">
        <f t="shared" si="8"/>
        <v>0</v>
      </c>
    </row>
    <row r="178" spans="1:9" ht="16" x14ac:dyDescent="0.2">
      <c r="A178" s="252">
        <f>'Annual Operating Expenses'!A33</f>
        <v>0</v>
      </c>
      <c r="B178" s="252">
        <f>'Annual Operating Expenses'!B33</f>
        <v>0</v>
      </c>
      <c r="C178" s="252">
        <f>'Annual Operating Expenses'!C33</f>
        <v>0</v>
      </c>
      <c r="D178" s="253">
        <f>'Annual Operating Expenses'!D33</f>
        <v>0</v>
      </c>
      <c r="E178" s="254">
        <f>'Annual Operating Expenses'!L33</f>
        <v>0</v>
      </c>
      <c r="F178" s="255">
        <f>'Annual Operating Expenses'!N33</f>
        <v>0</v>
      </c>
      <c r="G178" s="187">
        <f t="shared" si="6"/>
        <v>0</v>
      </c>
      <c r="H178" s="186">
        <f t="shared" si="7"/>
        <v>0</v>
      </c>
      <c r="I178" s="186">
        <f t="shared" si="8"/>
        <v>0</v>
      </c>
    </row>
    <row r="179" spans="1:9" ht="16" x14ac:dyDescent="0.2">
      <c r="A179" s="252">
        <f>'Annual Operating Expenses'!A34</f>
        <v>0</v>
      </c>
      <c r="B179" s="252">
        <f>'Annual Operating Expenses'!B34</f>
        <v>0</v>
      </c>
      <c r="C179" s="252">
        <f>'Annual Operating Expenses'!C34</f>
        <v>0</v>
      </c>
      <c r="D179" s="253">
        <f>'Annual Operating Expenses'!D34</f>
        <v>0</v>
      </c>
      <c r="E179" s="254">
        <f>'Annual Operating Expenses'!L34</f>
        <v>0</v>
      </c>
      <c r="F179" s="255">
        <f>'Annual Operating Expenses'!N34</f>
        <v>0</v>
      </c>
      <c r="G179" s="187">
        <f t="shared" si="6"/>
        <v>0</v>
      </c>
      <c r="H179" s="186">
        <f t="shared" si="7"/>
        <v>0</v>
      </c>
      <c r="I179" s="186">
        <f t="shared" si="8"/>
        <v>0</v>
      </c>
    </row>
    <row r="180" spans="1:9" ht="16" x14ac:dyDescent="0.2">
      <c r="A180" s="252">
        <f>'Annual Operating Expenses'!A35</f>
        <v>0</v>
      </c>
      <c r="B180" s="252">
        <f>'Annual Operating Expenses'!B35</f>
        <v>0</v>
      </c>
      <c r="C180" s="252">
        <f>'Annual Operating Expenses'!C35</f>
        <v>0</v>
      </c>
      <c r="D180" s="253">
        <f>'Annual Operating Expenses'!D35</f>
        <v>0</v>
      </c>
      <c r="E180" s="254">
        <f>'Annual Operating Expenses'!L35</f>
        <v>0</v>
      </c>
      <c r="F180" s="255">
        <f>'Annual Operating Expenses'!N35</f>
        <v>0</v>
      </c>
      <c r="G180" s="187">
        <f t="shared" si="6"/>
        <v>0</v>
      </c>
      <c r="H180" s="186">
        <f t="shared" si="7"/>
        <v>0</v>
      </c>
      <c r="I180" s="186">
        <f t="shared" si="8"/>
        <v>0</v>
      </c>
    </row>
    <row r="181" spans="1:9" ht="16" x14ac:dyDescent="0.2">
      <c r="A181" s="252">
        <f>'Annual Operating Expenses'!A36</f>
        <v>0</v>
      </c>
      <c r="B181" s="252">
        <f>'Annual Operating Expenses'!B36</f>
        <v>0</v>
      </c>
      <c r="C181" s="252">
        <f>'Annual Operating Expenses'!C36</f>
        <v>0</v>
      </c>
      <c r="D181" s="253">
        <f>'Annual Operating Expenses'!D36</f>
        <v>0</v>
      </c>
      <c r="E181" s="254">
        <f>'Annual Operating Expenses'!L36</f>
        <v>0</v>
      </c>
      <c r="F181" s="255">
        <f>'Annual Operating Expenses'!N36</f>
        <v>0</v>
      </c>
      <c r="G181" s="187">
        <f t="shared" si="6"/>
        <v>0</v>
      </c>
      <c r="H181" s="186">
        <f t="shared" si="7"/>
        <v>0</v>
      </c>
      <c r="I181" s="186">
        <f t="shared" si="8"/>
        <v>0</v>
      </c>
    </row>
    <row r="182" spans="1:9" ht="16" x14ac:dyDescent="0.2">
      <c r="A182" s="252">
        <f>'Annual Operating Expenses'!A37</f>
        <v>0</v>
      </c>
      <c r="B182" s="252">
        <f>'Annual Operating Expenses'!B37</f>
        <v>0</v>
      </c>
      <c r="C182" s="252">
        <f>'Annual Operating Expenses'!C37</f>
        <v>0</v>
      </c>
      <c r="D182" s="253">
        <f>'Annual Operating Expenses'!D37</f>
        <v>0</v>
      </c>
      <c r="E182" s="254">
        <f>'Annual Operating Expenses'!L37</f>
        <v>0</v>
      </c>
      <c r="F182" s="255">
        <f>'Annual Operating Expenses'!N37</f>
        <v>0</v>
      </c>
      <c r="G182" s="187">
        <f t="shared" si="6"/>
        <v>0</v>
      </c>
      <c r="H182" s="186">
        <f t="shared" si="7"/>
        <v>0</v>
      </c>
      <c r="I182" s="186">
        <f t="shared" si="8"/>
        <v>0</v>
      </c>
    </row>
    <row r="183" spans="1:9" ht="16" x14ac:dyDescent="0.2">
      <c r="A183" s="252">
        <f>'Annual Operating Expenses'!A38</f>
        <v>0</v>
      </c>
      <c r="B183" s="252">
        <f>'Annual Operating Expenses'!B38</f>
        <v>0</v>
      </c>
      <c r="C183" s="252">
        <f>'Annual Operating Expenses'!C38</f>
        <v>0</v>
      </c>
      <c r="D183" s="253">
        <f>'Annual Operating Expenses'!D38</f>
        <v>0</v>
      </c>
      <c r="E183" s="254">
        <f>'Annual Operating Expenses'!L38</f>
        <v>0</v>
      </c>
      <c r="F183" s="255">
        <f>'Annual Operating Expenses'!N38</f>
        <v>0</v>
      </c>
      <c r="G183" s="187">
        <f t="shared" si="6"/>
        <v>0</v>
      </c>
      <c r="H183" s="186">
        <f t="shared" si="7"/>
        <v>0</v>
      </c>
      <c r="I183" s="186">
        <f t="shared" si="8"/>
        <v>0</v>
      </c>
    </row>
    <row r="184" spans="1:9" ht="16" x14ac:dyDescent="0.2">
      <c r="A184" s="252">
        <f>'Annual Operating Expenses'!A39</f>
        <v>0</v>
      </c>
      <c r="B184" s="252">
        <f>'Annual Operating Expenses'!B39</f>
        <v>0</v>
      </c>
      <c r="C184" s="252">
        <f>'Annual Operating Expenses'!C39</f>
        <v>0</v>
      </c>
      <c r="D184" s="253">
        <f>'Annual Operating Expenses'!D39</f>
        <v>0</v>
      </c>
      <c r="E184" s="254">
        <f>'Annual Operating Expenses'!L39</f>
        <v>0</v>
      </c>
      <c r="F184" s="255">
        <f>'Annual Operating Expenses'!N39</f>
        <v>0</v>
      </c>
      <c r="G184" s="187">
        <f t="shared" si="6"/>
        <v>0</v>
      </c>
      <c r="H184" s="186">
        <f t="shared" si="7"/>
        <v>0</v>
      </c>
      <c r="I184" s="186">
        <f t="shared" si="8"/>
        <v>0</v>
      </c>
    </row>
    <row r="185" spans="1:9" ht="16" x14ac:dyDescent="0.2">
      <c r="A185" s="252">
        <f>'Annual Operating Expenses'!A40</f>
        <v>0</v>
      </c>
      <c r="B185" s="252">
        <f>'Annual Operating Expenses'!B40</f>
        <v>0</v>
      </c>
      <c r="C185" s="252">
        <f>'Annual Operating Expenses'!C40</f>
        <v>0</v>
      </c>
      <c r="D185" s="253">
        <f>'Annual Operating Expenses'!D40</f>
        <v>0</v>
      </c>
      <c r="E185" s="254">
        <f>'Annual Operating Expenses'!L40</f>
        <v>0</v>
      </c>
      <c r="F185" s="255">
        <f>'Annual Operating Expenses'!N40</f>
        <v>0</v>
      </c>
      <c r="G185" s="187">
        <f t="shared" si="6"/>
        <v>0</v>
      </c>
      <c r="H185" s="186">
        <f t="shared" si="7"/>
        <v>0</v>
      </c>
      <c r="I185" s="186">
        <f t="shared" si="8"/>
        <v>0</v>
      </c>
    </row>
    <row r="186" spans="1:9" ht="16" x14ac:dyDescent="0.2">
      <c r="A186" s="252">
        <f>'Annual Operating Expenses'!A41</f>
        <v>0</v>
      </c>
      <c r="B186" s="252">
        <f>'Annual Operating Expenses'!B41</f>
        <v>0</v>
      </c>
      <c r="C186" s="252">
        <f>'Annual Operating Expenses'!C41</f>
        <v>0</v>
      </c>
      <c r="D186" s="253">
        <f>'Annual Operating Expenses'!D41</f>
        <v>0</v>
      </c>
      <c r="E186" s="254">
        <f>'Annual Operating Expenses'!L41</f>
        <v>0</v>
      </c>
      <c r="F186" s="255">
        <f>'Annual Operating Expenses'!N41</f>
        <v>0</v>
      </c>
      <c r="G186" s="187">
        <f t="shared" si="6"/>
        <v>0</v>
      </c>
      <c r="H186" s="186">
        <f t="shared" si="7"/>
        <v>0</v>
      </c>
      <c r="I186" s="186">
        <f t="shared" si="8"/>
        <v>0</v>
      </c>
    </row>
    <row r="187" spans="1:9" ht="16" x14ac:dyDescent="0.2">
      <c r="A187" s="252">
        <f>'Annual Operating Expenses'!A42</f>
        <v>0</v>
      </c>
      <c r="B187" s="252">
        <f>'Annual Operating Expenses'!B42</f>
        <v>0</v>
      </c>
      <c r="C187" s="252">
        <f>'Annual Operating Expenses'!C42</f>
        <v>0</v>
      </c>
      <c r="D187" s="253">
        <f>'Annual Operating Expenses'!D42</f>
        <v>0</v>
      </c>
      <c r="E187" s="254">
        <f>'Annual Operating Expenses'!L42</f>
        <v>0</v>
      </c>
      <c r="F187" s="255">
        <f>'Annual Operating Expenses'!N42</f>
        <v>0</v>
      </c>
      <c r="G187" s="187">
        <f t="shared" si="6"/>
        <v>0</v>
      </c>
      <c r="H187" s="186">
        <f t="shared" si="7"/>
        <v>0</v>
      </c>
      <c r="I187" s="186">
        <f t="shared" si="8"/>
        <v>0</v>
      </c>
    </row>
    <row r="188" spans="1:9" ht="16" x14ac:dyDescent="0.2">
      <c r="A188" s="252">
        <f>'Annual Operating Expenses'!A43</f>
        <v>0</v>
      </c>
      <c r="B188" s="252">
        <f>'Annual Operating Expenses'!B43</f>
        <v>0</v>
      </c>
      <c r="C188" s="252">
        <f>'Annual Operating Expenses'!C43</f>
        <v>0</v>
      </c>
      <c r="D188" s="253">
        <f>'Annual Operating Expenses'!D43</f>
        <v>0</v>
      </c>
      <c r="E188" s="254">
        <f>'Annual Operating Expenses'!L43</f>
        <v>0</v>
      </c>
      <c r="F188" s="255">
        <f>'Annual Operating Expenses'!N43</f>
        <v>0</v>
      </c>
      <c r="G188" s="187">
        <f t="shared" si="6"/>
        <v>0</v>
      </c>
      <c r="H188" s="186">
        <f t="shared" si="7"/>
        <v>0</v>
      </c>
      <c r="I188" s="186">
        <f t="shared" si="8"/>
        <v>0</v>
      </c>
    </row>
    <row r="189" spans="1:9" ht="16" x14ac:dyDescent="0.2">
      <c r="A189" s="252">
        <f>'Annual Operating Expenses'!A44</f>
        <v>0</v>
      </c>
      <c r="B189" s="252">
        <f>'Annual Operating Expenses'!B44</f>
        <v>0</v>
      </c>
      <c r="C189" s="252">
        <f>'Annual Operating Expenses'!C44</f>
        <v>0</v>
      </c>
      <c r="D189" s="253">
        <f>'Annual Operating Expenses'!D44</f>
        <v>0</v>
      </c>
      <c r="E189" s="254">
        <f>'Annual Operating Expenses'!L44</f>
        <v>0</v>
      </c>
      <c r="F189" s="255">
        <f>'Annual Operating Expenses'!N44</f>
        <v>0</v>
      </c>
      <c r="G189" s="187">
        <f t="shared" si="6"/>
        <v>0</v>
      </c>
      <c r="H189" s="186">
        <f t="shared" si="7"/>
        <v>0</v>
      </c>
      <c r="I189" s="186">
        <f t="shared" si="8"/>
        <v>0</v>
      </c>
    </row>
    <row r="190" spans="1:9" ht="16" x14ac:dyDescent="0.2">
      <c r="A190" s="252">
        <f>'Annual Operating Expenses'!A45</f>
        <v>0</v>
      </c>
      <c r="B190" s="252">
        <f>'Annual Operating Expenses'!B45</f>
        <v>0</v>
      </c>
      <c r="C190" s="252">
        <f>'Annual Operating Expenses'!C45</f>
        <v>0</v>
      </c>
      <c r="D190" s="253">
        <f>'Annual Operating Expenses'!D45</f>
        <v>0</v>
      </c>
      <c r="E190" s="254">
        <f>'Annual Operating Expenses'!L45</f>
        <v>0</v>
      </c>
      <c r="F190" s="255">
        <f>'Annual Operating Expenses'!N45</f>
        <v>0</v>
      </c>
      <c r="G190" s="187">
        <f t="shared" si="6"/>
        <v>0</v>
      </c>
      <c r="H190" s="186">
        <f t="shared" si="7"/>
        <v>0</v>
      </c>
      <c r="I190" s="186">
        <f t="shared" si="8"/>
        <v>0</v>
      </c>
    </row>
    <row r="191" spans="1:9" ht="16" x14ac:dyDescent="0.2">
      <c r="A191" s="252">
        <f>'Annual Operating Expenses'!A46</f>
        <v>0</v>
      </c>
      <c r="B191" s="252">
        <f>'Annual Operating Expenses'!B46</f>
        <v>0</v>
      </c>
      <c r="C191" s="252">
        <f>'Annual Operating Expenses'!C46</f>
        <v>0</v>
      </c>
      <c r="D191" s="253">
        <f>'Annual Operating Expenses'!D46</f>
        <v>0</v>
      </c>
      <c r="E191" s="254">
        <f>'Annual Operating Expenses'!L46</f>
        <v>0</v>
      </c>
      <c r="F191" s="255">
        <f>'Annual Operating Expenses'!N46</f>
        <v>0</v>
      </c>
      <c r="G191" s="187">
        <f t="shared" si="6"/>
        <v>0</v>
      </c>
      <c r="H191" s="186">
        <f t="shared" si="7"/>
        <v>0</v>
      </c>
      <c r="I191" s="186">
        <f t="shared" si="8"/>
        <v>0</v>
      </c>
    </row>
    <row r="192" spans="1:9" ht="16" x14ac:dyDescent="0.2">
      <c r="A192" s="252">
        <f>'Annual Operating Expenses'!A47</f>
        <v>0</v>
      </c>
      <c r="B192" s="252">
        <f>'Annual Operating Expenses'!B47</f>
        <v>0</v>
      </c>
      <c r="C192" s="252">
        <f>'Annual Operating Expenses'!C47</f>
        <v>0</v>
      </c>
      <c r="D192" s="253">
        <f>'Annual Operating Expenses'!D47</f>
        <v>0</v>
      </c>
      <c r="E192" s="254">
        <f>'Annual Operating Expenses'!L47</f>
        <v>0</v>
      </c>
      <c r="F192" s="255">
        <f>'Annual Operating Expenses'!N47</f>
        <v>0</v>
      </c>
      <c r="G192" s="187">
        <f t="shared" si="6"/>
        <v>0</v>
      </c>
      <c r="H192" s="186">
        <f t="shared" si="7"/>
        <v>0</v>
      </c>
      <c r="I192" s="186">
        <f t="shared" si="8"/>
        <v>0</v>
      </c>
    </row>
    <row r="193" spans="1:9" ht="16" x14ac:dyDescent="0.2">
      <c r="A193" s="252">
        <f>'Annual Operating Expenses'!A48</f>
        <v>0</v>
      </c>
      <c r="B193" s="252">
        <f>'Annual Operating Expenses'!B48</f>
        <v>0</v>
      </c>
      <c r="C193" s="252">
        <f>'Annual Operating Expenses'!C48</f>
        <v>0</v>
      </c>
      <c r="D193" s="253">
        <f>'Annual Operating Expenses'!D48</f>
        <v>0</v>
      </c>
      <c r="E193" s="254">
        <f>'Annual Operating Expenses'!L48</f>
        <v>0</v>
      </c>
      <c r="F193" s="255">
        <f>'Annual Operating Expenses'!N48</f>
        <v>0</v>
      </c>
      <c r="G193" s="187">
        <f t="shared" si="6"/>
        <v>0</v>
      </c>
      <c r="H193" s="186">
        <f t="shared" si="7"/>
        <v>0</v>
      </c>
      <c r="I193" s="186">
        <f t="shared" si="8"/>
        <v>0</v>
      </c>
    </row>
    <row r="194" spans="1:9" ht="16" x14ac:dyDescent="0.2">
      <c r="A194" s="252">
        <f>'Annual Operating Expenses'!A49</f>
        <v>0</v>
      </c>
      <c r="B194" s="252">
        <f>'Annual Operating Expenses'!B49</f>
        <v>0</v>
      </c>
      <c r="C194" s="252">
        <f>'Annual Operating Expenses'!C49</f>
        <v>0</v>
      </c>
      <c r="D194" s="253">
        <f>'Annual Operating Expenses'!D49</f>
        <v>0</v>
      </c>
      <c r="E194" s="254">
        <f>'Annual Operating Expenses'!L49</f>
        <v>0</v>
      </c>
      <c r="F194" s="255">
        <f>'Annual Operating Expenses'!N49</f>
        <v>0</v>
      </c>
      <c r="G194" s="187">
        <f t="shared" si="6"/>
        <v>0</v>
      </c>
      <c r="H194" s="186">
        <f t="shared" si="7"/>
        <v>0</v>
      </c>
      <c r="I194" s="186">
        <f t="shared" si="8"/>
        <v>0</v>
      </c>
    </row>
    <row r="195" spans="1:9" ht="16" x14ac:dyDescent="0.2">
      <c r="A195" s="252">
        <f>'Annual Operating Expenses'!A50</f>
        <v>0</v>
      </c>
      <c r="B195" s="252">
        <f>'Annual Operating Expenses'!B50</f>
        <v>0</v>
      </c>
      <c r="C195" s="252">
        <f>'Annual Operating Expenses'!C50</f>
        <v>0</v>
      </c>
      <c r="D195" s="253">
        <f>'Annual Operating Expenses'!D50</f>
        <v>0</v>
      </c>
      <c r="E195" s="254">
        <f>'Annual Operating Expenses'!L50</f>
        <v>0</v>
      </c>
      <c r="F195" s="255">
        <f>'Annual Operating Expenses'!N50</f>
        <v>0</v>
      </c>
      <c r="G195" s="187">
        <f t="shared" si="6"/>
        <v>0</v>
      </c>
      <c r="H195" s="186">
        <f t="shared" si="7"/>
        <v>0</v>
      </c>
      <c r="I195" s="186">
        <f t="shared" si="8"/>
        <v>0</v>
      </c>
    </row>
    <row r="196" spans="1:9" ht="16" x14ac:dyDescent="0.2">
      <c r="A196" s="252">
        <f>'Annual Operating Expenses'!A51</f>
        <v>0</v>
      </c>
      <c r="B196" s="252">
        <f>'Annual Operating Expenses'!B51</f>
        <v>0</v>
      </c>
      <c r="C196" s="252">
        <f>'Annual Operating Expenses'!C51</f>
        <v>0</v>
      </c>
      <c r="D196" s="253">
        <f>'Annual Operating Expenses'!D51</f>
        <v>0</v>
      </c>
      <c r="E196" s="254">
        <f>'Annual Operating Expenses'!L51</f>
        <v>0</v>
      </c>
      <c r="F196" s="255">
        <f>'Annual Operating Expenses'!N51</f>
        <v>0</v>
      </c>
      <c r="G196" s="187">
        <f t="shared" si="6"/>
        <v>0</v>
      </c>
      <c r="H196" s="186">
        <f t="shared" si="7"/>
        <v>0</v>
      </c>
      <c r="I196" s="186">
        <f t="shared" si="8"/>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86" customHeight="1" thickBot="1" x14ac:dyDescent="0.25">
      <c r="A200" s="382" t="s">
        <v>214</v>
      </c>
      <c r="B200" s="383"/>
      <c r="C200" s="383"/>
      <c r="D200" s="383"/>
      <c r="E200" s="383"/>
      <c r="F200" s="383"/>
      <c r="G200" s="383"/>
      <c r="H200" s="384"/>
    </row>
    <row r="201" spans="1:9" ht="16" x14ac:dyDescent="0.2"/>
    <row r="202" spans="1:9" ht="18.75" customHeight="1" x14ac:dyDescent="0.2">
      <c r="A202" s="353" t="s">
        <v>107</v>
      </c>
      <c r="B202" s="353"/>
      <c r="C202" s="353"/>
      <c r="D202" s="353"/>
      <c r="E202" s="353"/>
      <c r="F202" s="353"/>
      <c r="G202" s="353"/>
      <c r="H202" s="353"/>
    </row>
    <row r="203" spans="1:9" ht="16" x14ac:dyDescent="0.2"/>
    <row r="204" spans="1:9" ht="29" customHeight="1" x14ac:dyDescent="0.2">
      <c r="A204" s="354" t="s">
        <v>82</v>
      </c>
      <c r="B204" s="355" t="s">
        <v>108</v>
      </c>
      <c r="C204" s="355" t="s">
        <v>174</v>
      </c>
      <c r="D204" s="356" t="s">
        <v>109</v>
      </c>
      <c r="E204" s="355" t="s">
        <v>95</v>
      </c>
      <c r="F204" s="355" t="s">
        <v>175</v>
      </c>
      <c r="G204" s="347" t="s">
        <v>84</v>
      </c>
      <c r="H204" s="347" t="s">
        <v>85</v>
      </c>
    </row>
    <row r="205" spans="1:9" ht="29" customHeight="1" x14ac:dyDescent="0.2">
      <c r="A205" s="354"/>
      <c r="B205" s="355"/>
      <c r="C205" s="355"/>
      <c r="D205" s="357"/>
      <c r="E205" s="355"/>
      <c r="F205" s="355"/>
      <c r="G205" s="348"/>
      <c r="H205" s="348"/>
    </row>
    <row r="206" spans="1:9" ht="16" x14ac:dyDescent="0.2">
      <c r="A206" s="240"/>
      <c r="B206" s="240"/>
      <c r="C206" s="219"/>
      <c r="D206" s="214"/>
      <c r="E206" s="241"/>
      <c r="F206" s="189">
        <f>C206*D206</f>
        <v>0</v>
      </c>
      <c r="G206" s="179">
        <f>C206*D206*(1-E206)</f>
        <v>0</v>
      </c>
      <c r="H206" s="179">
        <f>C206*D206*E206</f>
        <v>0</v>
      </c>
    </row>
    <row r="207" spans="1:9" ht="16" x14ac:dyDescent="0.2">
      <c r="A207" s="240"/>
      <c r="B207" s="240"/>
      <c r="C207" s="219"/>
      <c r="D207" s="188">
        <f>$D$206</f>
        <v>0</v>
      </c>
      <c r="E207" s="241"/>
      <c r="F207" s="189">
        <f t="shared" ref="F207:F235" si="9">C207*D207</f>
        <v>0</v>
      </c>
      <c r="G207" s="179">
        <f t="shared" ref="G207:G235" si="10">C207*D207*(1-E207)</f>
        <v>0</v>
      </c>
      <c r="H207" s="179">
        <f t="shared" ref="H207:H235" si="11">C207*D207*E207</f>
        <v>0</v>
      </c>
    </row>
    <row r="208" spans="1:9" ht="16" x14ac:dyDescent="0.2">
      <c r="A208" s="240"/>
      <c r="B208" s="240"/>
      <c r="C208" s="219"/>
      <c r="D208" s="188">
        <f t="shared" ref="D208:D235" si="12">$D$206</f>
        <v>0</v>
      </c>
      <c r="E208" s="241"/>
      <c r="F208" s="189">
        <f t="shared" si="9"/>
        <v>0</v>
      </c>
      <c r="G208" s="179">
        <f t="shared" si="10"/>
        <v>0</v>
      </c>
      <c r="H208" s="179">
        <f t="shared" si="11"/>
        <v>0</v>
      </c>
    </row>
    <row r="209" spans="1:8" ht="16" x14ac:dyDescent="0.2">
      <c r="A209" s="240"/>
      <c r="B209" s="240"/>
      <c r="C209" s="219"/>
      <c r="D209" s="188">
        <f t="shared" si="12"/>
        <v>0</v>
      </c>
      <c r="E209" s="241"/>
      <c r="F209" s="189">
        <f t="shared" si="9"/>
        <v>0</v>
      </c>
      <c r="G209" s="179">
        <f t="shared" si="10"/>
        <v>0</v>
      </c>
      <c r="H209" s="179">
        <f t="shared" si="11"/>
        <v>0</v>
      </c>
    </row>
    <row r="210" spans="1:8" ht="16" x14ac:dyDescent="0.2">
      <c r="A210" s="240"/>
      <c r="B210" s="240"/>
      <c r="C210" s="219"/>
      <c r="D210" s="188">
        <f t="shared" si="12"/>
        <v>0</v>
      </c>
      <c r="E210" s="241"/>
      <c r="F210" s="189">
        <f t="shared" si="9"/>
        <v>0</v>
      </c>
      <c r="G210" s="179">
        <f t="shared" si="10"/>
        <v>0</v>
      </c>
      <c r="H210" s="179">
        <f t="shared" si="11"/>
        <v>0</v>
      </c>
    </row>
    <row r="211" spans="1:8" ht="16" x14ac:dyDescent="0.2">
      <c r="A211" s="240"/>
      <c r="B211" s="240"/>
      <c r="C211" s="219"/>
      <c r="D211" s="188">
        <f t="shared" si="12"/>
        <v>0</v>
      </c>
      <c r="E211" s="241"/>
      <c r="F211" s="189">
        <f t="shared" si="9"/>
        <v>0</v>
      </c>
      <c r="G211" s="179">
        <f t="shared" si="10"/>
        <v>0</v>
      </c>
      <c r="H211" s="179">
        <f t="shared" si="11"/>
        <v>0</v>
      </c>
    </row>
    <row r="212" spans="1:8" ht="16" x14ac:dyDescent="0.2">
      <c r="A212" s="240"/>
      <c r="B212" s="240"/>
      <c r="C212" s="219"/>
      <c r="D212" s="188">
        <f t="shared" si="12"/>
        <v>0</v>
      </c>
      <c r="E212" s="241"/>
      <c r="F212" s="189">
        <f t="shared" si="9"/>
        <v>0</v>
      </c>
      <c r="G212" s="179">
        <f t="shared" si="10"/>
        <v>0</v>
      </c>
      <c r="H212" s="179">
        <f t="shared" si="11"/>
        <v>0</v>
      </c>
    </row>
    <row r="213" spans="1:8" ht="16" x14ac:dyDescent="0.2">
      <c r="A213" s="240"/>
      <c r="B213" s="240"/>
      <c r="C213" s="219"/>
      <c r="D213" s="188">
        <f t="shared" si="12"/>
        <v>0</v>
      </c>
      <c r="E213" s="241"/>
      <c r="F213" s="189">
        <f t="shared" si="9"/>
        <v>0</v>
      </c>
      <c r="G213" s="179">
        <f t="shared" si="10"/>
        <v>0</v>
      </c>
      <c r="H213" s="179">
        <f t="shared" si="11"/>
        <v>0</v>
      </c>
    </row>
    <row r="214" spans="1:8" ht="16" x14ac:dyDescent="0.2">
      <c r="A214" s="240"/>
      <c r="B214" s="240"/>
      <c r="C214" s="219"/>
      <c r="D214" s="188">
        <f t="shared" si="12"/>
        <v>0</v>
      </c>
      <c r="E214" s="241"/>
      <c r="F214" s="189">
        <f t="shared" si="9"/>
        <v>0</v>
      </c>
      <c r="G214" s="179">
        <f t="shared" si="10"/>
        <v>0</v>
      </c>
      <c r="H214" s="179">
        <f t="shared" si="11"/>
        <v>0</v>
      </c>
    </row>
    <row r="215" spans="1:8" ht="16" x14ac:dyDescent="0.2">
      <c r="A215" s="240"/>
      <c r="B215" s="240"/>
      <c r="C215" s="219"/>
      <c r="D215" s="188">
        <f t="shared" si="12"/>
        <v>0</v>
      </c>
      <c r="E215" s="241"/>
      <c r="F215" s="189">
        <f t="shared" si="9"/>
        <v>0</v>
      </c>
      <c r="G215" s="179">
        <f t="shared" si="10"/>
        <v>0</v>
      </c>
      <c r="H215" s="179">
        <f t="shared" si="11"/>
        <v>0</v>
      </c>
    </row>
    <row r="216" spans="1:8" ht="16" x14ac:dyDescent="0.2">
      <c r="A216" s="240"/>
      <c r="B216" s="240"/>
      <c r="C216" s="219"/>
      <c r="D216" s="188">
        <f t="shared" si="12"/>
        <v>0</v>
      </c>
      <c r="E216" s="241"/>
      <c r="F216" s="189">
        <f t="shared" si="9"/>
        <v>0</v>
      </c>
      <c r="G216" s="179">
        <f t="shared" si="10"/>
        <v>0</v>
      </c>
      <c r="H216" s="179">
        <f t="shared" si="11"/>
        <v>0</v>
      </c>
    </row>
    <row r="217" spans="1:8" ht="16" x14ac:dyDescent="0.2">
      <c r="A217" s="240"/>
      <c r="B217" s="240"/>
      <c r="C217" s="219"/>
      <c r="D217" s="188">
        <f t="shared" si="12"/>
        <v>0</v>
      </c>
      <c r="E217" s="241"/>
      <c r="F217" s="189">
        <f t="shared" si="9"/>
        <v>0</v>
      </c>
      <c r="G217" s="179">
        <f t="shared" si="10"/>
        <v>0</v>
      </c>
      <c r="H217" s="179">
        <f t="shared" si="11"/>
        <v>0</v>
      </c>
    </row>
    <row r="218" spans="1:8" ht="16" x14ac:dyDescent="0.2">
      <c r="A218" s="240"/>
      <c r="B218" s="240"/>
      <c r="C218" s="219"/>
      <c r="D218" s="188">
        <f t="shared" si="12"/>
        <v>0</v>
      </c>
      <c r="E218" s="241"/>
      <c r="F218" s="189">
        <f t="shared" si="9"/>
        <v>0</v>
      </c>
      <c r="G218" s="179">
        <f t="shared" si="10"/>
        <v>0</v>
      </c>
      <c r="H218" s="179">
        <f t="shared" si="11"/>
        <v>0</v>
      </c>
    </row>
    <row r="219" spans="1:8" ht="16" x14ac:dyDescent="0.2">
      <c r="A219" s="240"/>
      <c r="B219" s="240"/>
      <c r="C219" s="219"/>
      <c r="D219" s="188">
        <f t="shared" si="12"/>
        <v>0</v>
      </c>
      <c r="E219" s="241"/>
      <c r="F219" s="189">
        <f t="shared" si="9"/>
        <v>0</v>
      </c>
      <c r="G219" s="179">
        <f t="shared" si="10"/>
        <v>0</v>
      </c>
      <c r="H219" s="179">
        <f t="shared" si="11"/>
        <v>0</v>
      </c>
    </row>
    <row r="220" spans="1:8" ht="16" x14ac:dyDescent="0.2">
      <c r="A220" s="240"/>
      <c r="B220" s="240"/>
      <c r="C220" s="219"/>
      <c r="D220" s="188">
        <f t="shared" si="12"/>
        <v>0</v>
      </c>
      <c r="E220" s="241"/>
      <c r="F220" s="189">
        <f t="shared" si="9"/>
        <v>0</v>
      </c>
      <c r="G220" s="179">
        <f t="shared" si="10"/>
        <v>0</v>
      </c>
      <c r="H220" s="179">
        <f t="shared" si="11"/>
        <v>0</v>
      </c>
    </row>
    <row r="221" spans="1:8" ht="16" x14ac:dyDescent="0.2">
      <c r="A221" s="240"/>
      <c r="B221" s="240"/>
      <c r="C221" s="219"/>
      <c r="D221" s="188">
        <f t="shared" si="12"/>
        <v>0</v>
      </c>
      <c r="E221" s="241"/>
      <c r="F221" s="189">
        <f t="shared" si="9"/>
        <v>0</v>
      </c>
      <c r="G221" s="179">
        <f t="shared" si="10"/>
        <v>0</v>
      </c>
      <c r="H221" s="179">
        <f t="shared" si="11"/>
        <v>0</v>
      </c>
    </row>
    <row r="222" spans="1:8" ht="16" x14ac:dyDescent="0.2">
      <c r="A222" s="240"/>
      <c r="B222" s="240"/>
      <c r="C222" s="219"/>
      <c r="D222" s="188">
        <f t="shared" si="12"/>
        <v>0</v>
      </c>
      <c r="E222" s="241"/>
      <c r="F222" s="189">
        <f t="shared" si="9"/>
        <v>0</v>
      </c>
      <c r="G222" s="179">
        <f t="shared" si="10"/>
        <v>0</v>
      </c>
      <c r="H222" s="179">
        <f t="shared" si="11"/>
        <v>0</v>
      </c>
    </row>
    <row r="223" spans="1:8" ht="16" x14ac:dyDescent="0.2">
      <c r="A223" s="240"/>
      <c r="B223" s="240"/>
      <c r="C223" s="219"/>
      <c r="D223" s="188">
        <f t="shared" si="12"/>
        <v>0</v>
      </c>
      <c r="E223" s="241"/>
      <c r="F223" s="189">
        <f t="shared" si="9"/>
        <v>0</v>
      </c>
      <c r="G223" s="179">
        <f t="shared" si="10"/>
        <v>0</v>
      </c>
      <c r="H223" s="179">
        <f t="shared" si="11"/>
        <v>0</v>
      </c>
    </row>
    <row r="224" spans="1:8" ht="16" x14ac:dyDescent="0.2">
      <c r="A224" s="240"/>
      <c r="B224" s="240"/>
      <c r="C224" s="219"/>
      <c r="D224" s="188">
        <f t="shared" si="12"/>
        <v>0</v>
      </c>
      <c r="E224" s="241"/>
      <c r="F224" s="189">
        <f t="shared" si="9"/>
        <v>0</v>
      </c>
      <c r="G224" s="179">
        <f t="shared" si="10"/>
        <v>0</v>
      </c>
      <c r="H224" s="179">
        <f t="shared" si="11"/>
        <v>0</v>
      </c>
    </row>
    <row r="225" spans="1:8" ht="16" x14ac:dyDescent="0.2">
      <c r="A225" s="240"/>
      <c r="B225" s="240"/>
      <c r="C225" s="219"/>
      <c r="D225" s="188">
        <f t="shared" si="12"/>
        <v>0</v>
      </c>
      <c r="E225" s="241"/>
      <c r="F225" s="189">
        <f t="shared" si="9"/>
        <v>0</v>
      </c>
      <c r="G225" s="179">
        <f t="shared" si="10"/>
        <v>0</v>
      </c>
      <c r="H225" s="179">
        <f t="shared" si="11"/>
        <v>0</v>
      </c>
    </row>
    <row r="226" spans="1:8" ht="16" x14ac:dyDescent="0.2">
      <c r="A226" s="240"/>
      <c r="B226" s="240"/>
      <c r="C226" s="219"/>
      <c r="D226" s="188">
        <f t="shared" si="12"/>
        <v>0</v>
      </c>
      <c r="E226" s="241"/>
      <c r="F226" s="189">
        <f t="shared" si="9"/>
        <v>0</v>
      </c>
      <c r="G226" s="179">
        <f t="shared" si="10"/>
        <v>0</v>
      </c>
      <c r="H226" s="179">
        <f t="shared" si="11"/>
        <v>0</v>
      </c>
    </row>
    <row r="227" spans="1:8" ht="16" x14ac:dyDescent="0.2">
      <c r="A227" s="240"/>
      <c r="B227" s="240"/>
      <c r="C227" s="219"/>
      <c r="D227" s="188">
        <f t="shared" si="12"/>
        <v>0</v>
      </c>
      <c r="E227" s="241"/>
      <c r="F227" s="189">
        <f t="shared" si="9"/>
        <v>0</v>
      </c>
      <c r="G227" s="179">
        <f t="shared" si="10"/>
        <v>0</v>
      </c>
      <c r="H227" s="179">
        <f t="shared" si="11"/>
        <v>0</v>
      </c>
    </row>
    <row r="228" spans="1:8" ht="16" x14ac:dyDescent="0.2">
      <c r="A228" s="240"/>
      <c r="B228" s="240"/>
      <c r="C228" s="219"/>
      <c r="D228" s="188">
        <f t="shared" si="12"/>
        <v>0</v>
      </c>
      <c r="E228" s="241"/>
      <c r="F228" s="189">
        <f t="shared" si="9"/>
        <v>0</v>
      </c>
      <c r="G228" s="179">
        <f t="shared" si="10"/>
        <v>0</v>
      </c>
      <c r="H228" s="179">
        <f t="shared" si="11"/>
        <v>0</v>
      </c>
    </row>
    <row r="229" spans="1:8" ht="16" x14ac:dyDescent="0.2">
      <c r="A229" s="240"/>
      <c r="B229" s="240"/>
      <c r="C229" s="219"/>
      <c r="D229" s="188">
        <f t="shared" si="12"/>
        <v>0</v>
      </c>
      <c r="E229" s="241"/>
      <c r="F229" s="189">
        <f t="shared" si="9"/>
        <v>0</v>
      </c>
      <c r="G229" s="179">
        <f t="shared" si="10"/>
        <v>0</v>
      </c>
      <c r="H229" s="179">
        <f t="shared" si="11"/>
        <v>0</v>
      </c>
    </row>
    <row r="230" spans="1:8" ht="16" x14ac:dyDescent="0.2">
      <c r="A230" s="240"/>
      <c r="B230" s="240"/>
      <c r="C230" s="219"/>
      <c r="D230" s="188">
        <f t="shared" si="12"/>
        <v>0</v>
      </c>
      <c r="E230" s="241"/>
      <c r="F230" s="189">
        <f t="shared" si="9"/>
        <v>0</v>
      </c>
      <c r="G230" s="179">
        <f t="shared" si="10"/>
        <v>0</v>
      </c>
      <c r="H230" s="179">
        <f t="shared" si="11"/>
        <v>0</v>
      </c>
    </row>
    <row r="231" spans="1:8" ht="16" x14ac:dyDescent="0.2">
      <c r="A231" s="240"/>
      <c r="B231" s="240"/>
      <c r="C231" s="219"/>
      <c r="D231" s="188">
        <f t="shared" si="12"/>
        <v>0</v>
      </c>
      <c r="E231" s="241"/>
      <c r="F231" s="189">
        <f t="shared" si="9"/>
        <v>0</v>
      </c>
      <c r="G231" s="179">
        <f t="shared" si="10"/>
        <v>0</v>
      </c>
      <c r="H231" s="179">
        <f t="shared" si="11"/>
        <v>0</v>
      </c>
    </row>
    <row r="232" spans="1:8" ht="16" x14ac:dyDescent="0.2">
      <c r="A232" s="240"/>
      <c r="B232" s="240"/>
      <c r="C232" s="219"/>
      <c r="D232" s="188">
        <f t="shared" si="12"/>
        <v>0</v>
      </c>
      <c r="E232" s="241"/>
      <c r="F232" s="189">
        <f t="shared" si="9"/>
        <v>0</v>
      </c>
      <c r="G232" s="179">
        <f t="shared" si="10"/>
        <v>0</v>
      </c>
      <c r="H232" s="179">
        <f t="shared" si="11"/>
        <v>0</v>
      </c>
    </row>
    <row r="233" spans="1:8" ht="16" x14ac:dyDescent="0.2">
      <c r="A233" s="240"/>
      <c r="B233" s="240"/>
      <c r="C233" s="219"/>
      <c r="D233" s="188">
        <f t="shared" si="12"/>
        <v>0</v>
      </c>
      <c r="E233" s="241"/>
      <c r="F233" s="189">
        <f t="shared" si="9"/>
        <v>0</v>
      </c>
      <c r="G233" s="179">
        <f t="shared" si="10"/>
        <v>0</v>
      </c>
      <c r="H233" s="179">
        <f t="shared" si="11"/>
        <v>0</v>
      </c>
    </row>
    <row r="234" spans="1:8" ht="16" x14ac:dyDescent="0.2">
      <c r="A234" s="240"/>
      <c r="B234" s="240"/>
      <c r="C234" s="219"/>
      <c r="D234" s="188">
        <f t="shared" si="12"/>
        <v>0</v>
      </c>
      <c r="E234" s="241"/>
      <c r="F234" s="189">
        <f t="shared" si="9"/>
        <v>0</v>
      </c>
      <c r="G234" s="179">
        <f t="shared" si="10"/>
        <v>0</v>
      </c>
      <c r="H234" s="179">
        <f t="shared" si="11"/>
        <v>0</v>
      </c>
    </row>
    <row r="235" spans="1:8" ht="16" x14ac:dyDescent="0.2">
      <c r="A235" s="240"/>
      <c r="B235" s="240"/>
      <c r="C235" s="219"/>
      <c r="D235" s="188">
        <f t="shared" si="12"/>
        <v>0</v>
      </c>
      <c r="E235" s="241"/>
      <c r="F235" s="189">
        <f t="shared" si="9"/>
        <v>0</v>
      </c>
      <c r="G235" s="179">
        <f t="shared" si="10"/>
        <v>0</v>
      </c>
      <c r="H235" s="179">
        <f t="shared" si="11"/>
        <v>0</v>
      </c>
    </row>
    <row r="236" spans="1:8" ht="17" x14ac:dyDescent="0.2">
      <c r="A236" s="153"/>
      <c r="B236" s="190" t="s">
        <v>90</v>
      </c>
      <c r="C236" s="148">
        <f>SUM(C206:C235)</f>
        <v>0</v>
      </c>
      <c r="D236" s="158"/>
      <c r="E236" s="151"/>
      <c r="F236" s="161">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SJiyCtR9QpnfAQ+7Y05WNfVTMLmL+Vg3Fw0DlK018lzj0aQUWmYN1Wgg8gw088QOhfymh+4z2s8GXxjpiBs4cw==" saltValue="dfJtVDZMMpvtcerOQ9iFUw==" spinCount="100000" sheet="1" objects="1" scenarios="1"/>
  <protectedRanges>
    <protectedRange sqref="B23" name="Range1"/>
    <protectedRange sqref="A31:D85" name="Range2"/>
    <protectedRange sqref="B93:G147" name="Range3"/>
    <protectedRange sqref="A157:F196" name="Range4"/>
    <protectedRange sqref="A206:F235" name="Range5"/>
  </protectedRanges>
  <mergeCells count="70">
    <mergeCell ref="A12:F13"/>
    <mergeCell ref="A8:F8"/>
    <mergeCell ref="A200:H200"/>
    <mergeCell ref="A1:F1"/>
    <mergeCell ref="A2:F2"/>
    <mergeCell ref="A3:F3"/>
    <mergeCell ref="A6:F6"/>
    <mergeCell ref="A11:F11"/>
    <mergeCell ref="A14:B15"/>
    <mergeCell ref="C14:D15"/>
    <mergeCell ref="E14:E15"/>
    <mergeCell ref="F14:F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E22:F22"/>
    <mergeCell ref="C23:D23"/>
    <mergeCell ref="E23:F23"/>
    <mergeCell ref="A24:B24"/>
    <mergeCell ref="C24:D24"/>
    <mergeCell ref="E24:F24"/>
    <mergeCell ref="A27:G27"/>
    <mergeCell ref="A29:A30"/>
    <mergeCell ref="B29:B30"/>
    <mergeCell ref="C29:C30"/>
    <mergeCell ref="D29:D30"/>
    <mergeCell ref="E29:E30"/>
    <mergeCell ref="F29:F30"/>
    <mergeCell ref="G29:G30"/>
    <mergeCell ref="A89:G89"/>
    <mergeCell ref="A91:A92"/>
    <mergeCell ref="B91:B92"/>
    <mergeCell ref="C91:C92"/>
    <mergeCell ref="D91:D92"/>
    <mergeCell ref="E91:E92"/>
    <mergeCell ref="F91:F92"/>
    <mergeCell ref="G91:G92"/>
    <mergeCell ref="A151:I151"/>
    <mergeCell ref="A152:E152"/>
    <mergeCell ref="A153:A154"/>
    <mergeCell ref="B153:B154"/>
    <mergeCell ref="C153:C154"/>
    <mergeCell ref="D153:D154"/>
    <mergeCell ref="E153:E154"/>
    <mergeCell ref="F153:F154"/>
    <mergeCell ref="G153:G154"/>
    <mergeCell ref="H153:H154"/>
    <mergeCell ref="G204:G205"/>
    <mergeCell ref="H204:H205"/>
    <mergeCell ref="I153:I154"/>
    <mergeCell ref="A155:I155"/>
    <mergeCell ref="A156:I156"/>
    <mergeCell ref="A202:H202"/>
    <mergeCell ref="A204:A205"/>
    <mergeCell ref="B204:B205"/>
    <mergeCell ref="C204:C205"/>
    <mergeCell ref="D204:D205"/>
    <mergeCell ref="E204:E205"/>
    <mergeCell ref="F204:F205"/>
  </mergeCells>
  <dataValidations count="1">
    <dataValidation type="list" allowBlank="1" showInputMessage="1" showErrorMessage="1" sqref="A206:A235" xr:uid="{F36C1163-1609-E045-ACA1-98B5AC750201}">
      <formula1>"Salaries and Wages,Fringe Benefits,Supplies and Materials,Services,Travel,Subaward,Other"</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D84A-492F-497B-A348-611B02EB0987}">
  <dimension ref="A1:I239"/>
  <sheetViews>
    <sheetView topLeftCell="A39" zoomScaleNormal="89" workbookViewId="0">
      <selection activeCell="G8" sqref="G8"/>
    </sheetView>
  </sheetViews>
  <sheetFormatPr baseColWidth="10" defaultColWidth="8.83203125" defaultRowHeight="14.5" customHeight="1" x14ac:dyDescent="0.2"/>
  <cols>
    <col min="1" max="14" width="17.5" style="33" customWidth="1"/>
    <col min="15" max="22" width="9.1640625" style="33"/>
    <col min="23" max="24" width="10" style="33" bestFit="1" customWidth="1"/>
    <col min="25" max="16384" width="8.83203125" style="33"/>
  </cols>
  <sheetData>
    <row r="1" spans="1:8" ht="15" customHeight="1" x14ac:dyDescent="0.2">
      <c r="A1" s="385" t="s">
        <v>250</v>
      </c>
      <c r="B1" s="385"/>
      <c r="C1" s="385"/>
      <c r="D1" s="385"/>
      <c r="E1" s="385"/>
      <c r="F1" s="385"/>
      <c r="G1" s="36"/>
      <c r="H1" s="36"/>
    </row>
    <row r="2" spans="1:8" ht="16" x14ac:dyDescent="0.2">
      <c r="A2" s="386" t="s">
        <v>171</v>
      </c>
      <c r="B2" s="386"/>
      <c r="C2" s="386"/>
      <c r="D2" s="386"/>
      <c r="E2" s="386"/>
      <c r="F2" s="386"/>
    </row>
    <row r="3" spans="1:8" ht="16" x14ac:dyDescent="0.2">
      <c r="A3" s="386" t="s">
        <v>172</v>
      </c>
      <c r="B3" s="386"/>
      <c r="C3" s="386"/>
      <c r="D3" s="386"/>
      <c r="E3" s="386"/>
      <c r="F3" s="386"/>
    </row>
    <row r="4" spans="1:8" ht="16" x14ac:dyDescent="0.2">
      <c r="A4" s="176"/>
      <c r="B4" s="176"/>
      <c r="C4" s="176"/>
      <c r="D4" s="176"/>
      <c r="E4" s="176"/>
    </row>
    <row r="5" spans="1:8" ht="16" x14ac:dyDescent="0.2">
      <c r="A5" s="176"/>
      <c r="B5" s="176"/>
      <c r="C5" s="176"/>
      <c r="D5" s="176"/>
      <c r="E5" s="176"/>
    </row>
    <row r="6" spans="1:8" ht="16" x14ac:dyDescent="0.2">
      <c r="A6" s="387" t="s">
        <v>111</v>
      </c>
      <c r="B6" s="387"/>
      <c r="C6" s="387"/>
      <c r="D6" s="387"/>
      <c r="E6" s="387"/>
      <c r="F6" s="387"/>
      <c r="G6" s="177"/>
      <c r="H6" s="178"/>
    </row>
    <row r="7" spans="1:8" ht="17" thickBot="1" x14ac:dyDescent="0.25">
      <c r="A7" s="143"/>
      <c r="B7" s="143"/>
      <c r="C7" s="143"/>
      <c r="D7" s="143"/>
      <c r="E7" s="143"/>
      <c r="F7" s="177"/>
      <c r="G7" s="177"/>
      <c r="H7" s="178"/>
    </row>
    <row r="8" spans="1:8" ht="65" customHeight="1" thickBot="1" x14ac:dyDescent="0.25">
      <c r="A8" s="381" t="s">
        <v>190</v>
      </c>
      <c r="B8" s="317"/>
      <c r="C8" s="317"/>
      <c r="D8" s="317"/>
      <c r="E8" s="317"/>
      <c r="F8" s="318"/>
      <c r="G8" s="177"/>
      <c r="H8" s="178"/>
    </row>
    <row r="9" spans="1:8" ht="16" x14ac:dyDescent="0.2">
      <c r="A9" s="143"/>
      <c r="B9" s="143"/>
      <c r="C9" s="143"/>
      <c r="D9" s="143"/>
      <c r="E9" s="143"/>
      <c r="F9" s="177"/>
      <c r="G9" s="177"/>
      <c r="H9" s="178"/>
    </row>
    <row r="10" spans="1:8" ht="16" x14ac:dyDescent="0.2">
      <c r="B10" s="177"/>
      <c r="C10" s="177"/>
      <c r="D10" s="177"/>
      <c r="E10" s="177"/>
      <c r="F10" s="177"/>
      <c r="G10" s="177"/>
      <c r="H10" s="177"/>
    </row>
    <row r="11" spans="1:8" ht="16" x14ac:dyDescent="0.2">
      <c r="A11" s="388" t="s">
        <v>80</v>
      </c>
      <c r="B11" s="385"/>
      <c r="C11" s="385"/>
      <c r="D11" s="385"/>
      <c r="E11" s="385"/>
      <c r="F11" s="385"/>
      <c r="G11" s="177"/>
      <c r="H11" s="177"/>
    </row>
    <row r="12" spans="1:8" ht="16" customHeight="1" x14ac:dyDescent="0.2">
      <c r="A12" s="380" t="s">
        <v>81</v>
      </c>
      <c r="B12" s="358"/>
      <c r="C12" s="358"/>
      <c r="D12" s="358"/>
      <c r="E12" s="358"/>
      <c r="F12" s="358"/>
    </row>
    <row r="13" spans="1:8" ht="16" customHeight="1" x14ac:dyDescent="0.2">
      <c r="A13" s="380"/>
      <c r="B13" s="358"/>
      <c r="C13" s="358"/>
      <c r="D13" s="358"/>
      <c r="E13" s="358"/>
      <c r="F13" s="358"/>
    </row>
    <row r="14" spans="1:8" ht="16" customHeight="1" x14ac:dyDescent="0.2">
      <c r="A14" s="389" t="s">
        <v>82</v>
      </c>
      <c r="B14" s="390"/>
      <c r="C14" s="366" t="s">
        <v>83</v>
      </c>
      <c r="D14" s="393"/>
      <c r="E14" s="395" t="s">
        <v>84</v>
      </c>
      <c r="F14" s="395" t="s">
        <v>85</v>
      </c>
    </row>
    <row r="15" spans="1:8" ht="32" customHeight="1" x14ac:dyDescent="0.2">
      <c r="A15" s="391"/>
      <c r="B15" s="392"/>
      <c r="C15" s="367"/>
      <c r="D15" s="394"/>
      <c r="E15" s="395"/>
      <c r="F15" s="395"/>
    </row>
    <row r="16" spans="1:8" ht="16" x14ac:dyDescent="0.2">
      <c r="A16" s="396"/>
      <c r="B16" s="397"/>
      <c r="C16" s="398"/>
      <c r="D16" s="399"/>
      <c r="E16" s="154"/>
      <c r="F16" s="154"/>
    </row>
    <row r="17" spans="1:9" ht="16" x14ac:dyDescent="0.2">
      <c r="A17" s="359" t="s">
        <v>86</v>
      </c>
      <c r="B17" s="377"/>
      <c r="C17" s="378">
        <f>G86</f>
        <v>0</v>
      </c>
      <c r="D17" s="379"/>
      <c r="E17" s="155">
        <f>E86</f>
        <v>0</v>
      </c>
      <c r="F17" s="155">
        <f>F86</f>
        <v>0</v>
      </c>
    </row>
    <row r="18" spans="1:9" ht="16" x14ac:dyDescent="0.2">
      <c r="A18" s="359" t="s">
        <v>87</v>
      </c>
      <c r="B18" s="377"/>
      <c r="C18" s="378">
        <f>G148</f>
        <v>0</v>
      </c>
      <c r="D18" s="379"/>
      <c r="E18" s="155">
        <f>E148</f>
        <v>0</v>
      </c>
      <c r="F18" s="155">
        <f>F148</f>
        <v>0</v>
      </c>
    </row>
    <row r="19" spans="1:9" ht="16" x14ac:dyDescent="0.2">
      <c r="A19" s="359" t="s">
        <v>88</v>
      </c>
      <c r="B19" s="377"/>
      <c r="C19" s="378">
        <f>I197</f>
        <v>0</v>
      </c>
      <c r="D19" s="379"/>
      <c r="E19" s="155">
        <f>G197</f>
        <v>0</v>
      </c>
      <c r="F19" s="155">
        <f>H197</f>
        <v>0</v>
      </c>
    </row>
    <row r="20" spans="1:9" ht="16" x14ac:dyDescent="0.2">
      <c r="A20" s="359" t="s">
        <v>89</v>
      </c>
      <c r="B20" s="377"/>
      <c r="C20" s="378">
        <f>F236</f>
        <v>0</v>
      </c>
      <c r="D20" s="379"/>
      <c r="E20" s="155">
        <f>G236</f>
        <v>0</v>
      </c>
      <c r="F20" s="155">
        <f>H236</f>
        <v>0</v>
      </c>
    </row>
    <row r="21" spans="1:9" ht="16" x14ac:dyDescent="0.2">
      <c r="A21" s="373" t="s">
        <v>90</v>
      </c>
      <c r="B21" s="374"/>
      <c r="C21" s="375">
        <f>SUM(C17:C20)</f>
        <v>0</v>
      </c>
      <c r="D21" s="376"/>
      <c r="E21" s="156">
        <f>SUM(E17:E20)</f>
        <v>0</v>
      </c>
      <c r="F21" s="156">
        <f>SUM(F17:F20)</f>
        <v>0</v>
      </c>
    </row>
    <row r="22" spans="1:9" ht="16" x14ac:dyDescent="0.2">
      <c r="A22" s="369"/>
      <c r="B22" s="372"/>
      <c r="C22" s="369"/>
      <c r="D22" s="370"/>
      <c r="E22" s="371"/>
      <c r="F22" s="371"/>
    </row>
    <row r="23" spans="1:9" ht="34" x14ac:dyDescent="0.2">
      <c r="A23" s="153" t="s">
        <v>91</v>
      </c>
      <c r="B23" s="211"/>
      <c r="C23" s="369"/>
      <c r="D23" s="370"/>
      <c r="E23" s="371"/>
      <c r="F23" s="371"/>
    </row>
    <row r="24" spans="1:9" ht="16" x14ac:dyDescent="0.2">
      <c r="A24" s="369"/>
      <c r="B24" s="372"/>
      <c r="C24" s="369"/>
      <c r="D24" s="370"/>
      <c r="E24" s="371"/>
      <c r="F24" s="371"/>
    </row>
    <row r="25" spans="1:9" ht="15.75" customHeight="1" x14ac:dyDescent="0.2"/>
    <row r="26" spans="1:9" ht="16" x14ac:dyDescent="0.2"/>
    <row r="27" spans="1:9" ht="16" x14ac:dyDescent="0.2">
      <c r="A27" s="353" t="s">
        <v>92</v>
      </c>
      <c r="B27" s="353"/>
      <c r="C27" s="353"/>
      <c r="D27" s="353"/>
      <c r="E27" s="353"/>
      <c r="F27" s="353"/>
      <c r="G27" s="353"/>
    </row>
    <row r="28" spans="1:9" ht="16" x14ac:dyDescent="0.2"/>
    <row r="29" spans="1:9" ht="28" customHeight="1" x14ac:dyDescent="0.2">
      <c r="A29" s="354" t="s">
        <v>93</v>
      </c>
      <c r="B29" s="364" t="s">
        <v>94</v>
      </c>
      <c r="C29" s="356" t="s">
        <v>270</v>
      </c>
      <c r="D29" s="356" t="s">
        <v>95</v>
      </c>
      <c r="E29" s="366" t="s">
        <v>84</v>
      </c>
      <c r="F29" s="368" t="s">
        <v>85</v>
      </c>
      <c r="G29" s="347" t="s">
        <v>96</v>
      </c>
    </row>
    <row r="30" spans="1:9" ht="28" customHeight="1" x14ac:dyDescent="0.2">
      <c r="A30" s="354"/>
      <c r="B30" s="365"/>
      <c r="C30" s="357"/>
      <c r="D30" s="357"/>
      <c r="E30" s="367"/>
      <c r="F30" s="368"/>
      <c r="G30" s="348"/>
    </row>
    <row r="31" spans="1:9" ht="16" x14ac:dyDescent="0.2">
      <c r="A31" s="212"/>
      <c r="B31" s="213"/>
      <c r="C31" s="214"/>
      <c r="D31" s="215"/>
      <c r="E31" s="180">
        <f>B31*(C31)*(1-D31)</f>
        <v>0</v>
      </c>
      <c r="F31" s="180">
        <f>B31*C31*D31</f>
        <v>0</v>
      </c>
      <c r="G31" s="179">
        <f>B31*C31</f>
        <v>0</v>
      </c>
      <c r="I31" s="177"/>
    </row>
    <row r="32" spans="1:9" ht="16" x14ac:dyDescent="0.2">
      <c r="A32" s="216"/>
      <c r="B32" s="213"/>
      <c r="C32" s="214"/>
      <c r="D32" s="215"/>
      <c r="E32" s="180">
        <f t="shared" ref="E32:E85" si="0">B32*(C32)*(1-D32)</f>
        <v>0</v>
      </c>
      <c r="F32" s="180">
        <f t="shared" ref="F32:F85" si="1">B32*C32*D32</f>
        <v>0</v>
      </c>
      <c r="G32" s="179">
        <f t="shared" ref="G32:G85" si="2">B32*C32</f>
        <v>0</v>
      </c>
    </row>
    <row r="33" spans="1:7" ht="16" x14ac:dyDescent="0.2">
      <c r="A33" s="216"/>
      <c r="B33" s="213"/>
      <c r="C33" s="214"/>
      <c r="D33" s="215"/>
      <c r="E33" s="180">
        <f t="shared" si="0"/>
        <v>0</v>
      </c>
      <c r="F33" s="180">
        <f t="shared" si="1"/>
        <v>0</v>
      </c>
      <c r="G33" s="179">
        <f t="shared" si="2"/>
        <v>0</v>
      </c>
    </row>
    <row r="34" spans="1:7" ht="16" x14ac:dyDescent="0.2">
      <c r="A34" s="216"/>
      <c r="B34" s="213"/>
      <c r="C34" s="214"/>
      <c r="D34" s="215"/>
      <c r="E34" s="180">
        <f t="shared" si="0"/>
        <v>0</v>
      </c>
      <c r="F34" s="180">
        <f t="shared" si="1"/>
        <v>0</v>
      </c>
      <c r="G34" s="179">
        <f t="shared" si="2"/>
        <v>0</v>
      </c>
    </row>
    <row r="35" spans="1:7" ht="16" x14ac:dyDescent="0.2">
      <c r="A35" s="216"/>
      <c r="B35" s="213"/>
      <c r="C35" s="214"/>
      <c r="D35" s="215"/>
      <c r="E35" s="180">
        <f t="shared" si="0"/>
        <v>0</v>
      </c>
      <c r="F35" s="180">
        <f t="shared" si="1"/>
        <v>0</v>
      </c>
      <c r="G35" s="179">
        <f t="shared" si="2"/>
        <v>0</v>
      </c>
    </row>
    <row r="36" spans="1:7" ht="16" x14ac:dyDescent="0.2">
      <c r="A36" s="216"/>
      <c r="B36" s="213"/>
      <c r="C36" s="214"/>
      <c r="D36" s="215"/>
      <c r="E36" s="180">
        <f t="shared" si="0"/>
        <v>0</v>
      </c>
      <c r="F36" s="180">
        <f t="shared" si="1"/>
        <v>0</v>
      </c>
      <c r="G36" s="179">
        <f t="shared" si="2"/>
        <v>0</v>
      </c>
    </row>
    <row r="37" spans="1:7" ht="16" x14ac:dyDescent="0.2">
      <c r="A37" s="216"/>
      <c r="B37" s="213"/>
      <c r="C37" s="214"/>
      <c r="D37" s="215"/>
      <c r="E37" s="180">
        <f t="shared" si="0"/>
        <v>0</v>
      </c>
      <c r="F37" s="180">
        <f t="shared" si="1"/>
        <v>0</v>
      </c>
      <c r="G37" s="179">
        <f t="shared" si="2"/>
        <v>0</v>
      </c>
    </row>
    <row r="38" spans="1:7" ht="16" x14ac:dyDescent="0.2">
      <c r="A38" s="216"/>
      <c r="B38" s="213"/>
      <c r="C38" s="214"/>
      <c r="D38" s="215"/>
      <c r="E38" s="180">
        <f t="shared" si="0"/>
        <v>0</v>
      </c>
      <c r="F38" s="180">
        <f t="shared" si="1"/>
        <v>0</v>
      </c>
      <c r="G38" s="179">
        <f t="shared" si="2"/>
        <v>0</v>
      </c>
    </row>
    <row r="39" spans="1:7" ht="16" x14ac:dyDescent="0.2">
      <c r="A39" s="216"/>
      <c r="B39" s="213"/>
      <c r="C39" s="214"/>
      <c r="D39" s="215"/>
      <c r="E39" s="180">
        <f t="shared" si="0"/>
        <v>0</v>
      </c>
      <c r="F39" s="180">
        <f t="shared" si="1"/>
        <v>0</v>
      </c>
      <c r="G39" s="179">
        <f t="shared" si="2"/>
        <v>0</v>
      </c>
    </row>
    <row r="40" spans="1:7" ht="16" x14ac:dyDescent="0.2">
      <c r="A40" s="216"/>
      <c r="B40" s="213"/>
      <c r="C40" s="214"/>
      <c r="D40" s="215"/>
      <c r="E40" s="180">
        <f t="shared" si="0"/>
        <v>0</v>
      </c>
      <c r="F40" s="180">
        <f t="shared" si="1"/>
        <v>0</v>
      </c>
      <c r="G40" s="179">
        <f t="shared" si="2"/>
        <v>0</v>
      </c>
    </row>
    <row r="41" spans="1:7" ht="16" x14ac:dyDescent="0.2">
      <c r="A41" s="216"/>
      <c r="B41" s="213"/>
      <c r="C41" s="214"/>
      <c r="D41" s="215"/>
      <c r="E41" s="180">
        <f t="shared" si="0"/>
        <v>0</v>
      </c>
      <c r="F41" s="180">
        <f t="shared" si="1"/>
        <v>0</v>
      </c>
      <c r="G41" s="179">
        <f t="shared" si="2"/>
        <v>0</v>
      </c>
    </row>
    <row r="42" spans="1:7" ht="16" x14ac:dyDescent="0.2">
      <c r="A42" s="216"/>
      <c r="B42" s="213"/>
      <c r="C42" s="214"/>
      <c r="D42" s="215"/>
      <c r="E42" s="180">
        <f t="shared" si="0"/>
        <v>0</v>
      </c>
      <c r="F42" s="180">
        <f t="shared" si="1"/>
        <v>0</v>
      </c>
      <c r="G42" s="179">
        <f t="shared" si="2"/>
        <v>0</v>
      </c>
    </row>
    <row r="43" spans="1:7" ht="16" x14ac:dyDescent="0.2">
      <c r="A43" s="216"/>
      <c r="B43" s="213"/>
      <c r="C43" s="214"/>
      <c r="D43" s="215"/>
      <c r="E43" s="180">
        <f t="shared" si="0"/>
        <v>0</v>
      </c>
      <c r="F43" s="180">
        <f t="shared" si="1"/>
        <v>0</v>
      </c>
      <c r="G43" s="179">
        <f t="shared" si="2"/>
        <v>0</v>
      </c>
    </row>
    <row r="44" spans="1:7" ht="16" x14ac:dyDescent="0.2">
      <c r="A44" s="216"/>
      <c r="B44" s="213"/>
      <c r="C44" s="214"/>
      <c r="D44" s="215"/>
      <c r="E44" s="180">
        <f t="shared" si="0"/>
        <v>0</v>
      </c>
      <c r="F44" s="180">
        <f t="shared" si="1"/>
        <v>0</v>
      </c>
      <c r="G44" s="179">
        <f t="shared" si="2"/>
        <v>0</v>
      </c>
    </row>
    <row r="45" spans="1:7" ht="16" x14ac:dyDescent="0.2">
      <c r="A45" s="216"/>
      <c r="B45" s="213"/>
      <c r="C45" s="214"/>
      <c r="D45" s="215"/>
      <c r="E45" s="180">
        <f t="shared" si="0"/>
        <v>0</v>
      </c>
      <c r="F45" s="180">
        <f t="shared" si="1"/>
        <v>0</v>
      </c>
      <c r="G45" s="179">
        <f t="shared" si="2"/>
        <v>0</v>
      </c>
    </row>
    <row r="46" spans="1:7" ht="16" x14ac:dyDescent="0.2">
      <c r="A46" s="216"/>
      <c r="B46" s="213"/>
      <c r="C46" s="214"/>
      <c r="D46" s="215"/>
      <c r="E46" s="180">
        <f t="shared" si="0"/>
        <v>0</v>
      </c>
      <c r="F46" s="180">
        <f t="shared" si="1"/>
        <v>0</v>
      </c>
      <c r="G46" s="179">
        <f t="shared" si="2"/>
        <v>0</v>
      </c>
    </row>
    <row r="47" spans="1:7" ht="16" x14ac:dyDescent="0.2">
      <c r="A47" s="216"/>
      <c r="B47" s="213"/>
      <c r="C47" s="214"/>
      <c r="D47" s="215"/>
      <c r="E47" s="180">
        <f t="shared" si="0"/>
        <v>0</v>
      </c>
      <c r="F47" s="180">
        <f t="shared" si="1"/>
        <v>0</v>
      </c>
      <c r="G47" s="179">
        <f t="shared" si="2"/>
        <v>0</v>
      </c>
    </row>
    <row r="48" spans="1:7" ht="16" x14ac:dyDescent="0.2">
      <c r="A48" s="216"/>
      <c r="B48" s="213"/>
      <c r="C48" s="214"/>
      <c r="D48" s="215"/>
      <c r="E48" s="180">
        <f t="shared" si="0"/>
        <v>0</v>
      </c>
      <c r="F48" s="180">
        <f t="shared" si="1"/>
        <v>0</v>
      </c>
      <c r="G48" s="179">
        <f t="shared" si="2"/>
        <v>0</v>
      </c>
    </row>
    <row r="49" spans="1:7" ht="16" x14ac:dyDescent="0.2">
      <c r="A49" s="216"/>
      <c r="B49" s="213"/>
      <c r="C49" s="214"/>
      <c r="D49" s="215"/>
      <c r="E49" s="180">
        <f t="shared" si="0"/>
        <v>0</v>
      </c>
      <c r="F49" s="180">
        <f t="shared" si="1"/>
        <v>0</v>
      </c>
      <c r="G49" s="179">
        <f t="shared" si="2"/>
        <v>0</v>
      </c>
    </row>
    <row r="50" spans="1:7" ht="16" x14ac:dyDescent="0.2">
      <c r="A50" s="216"/>
      <c r="B50" s="213"/>
      <c r="C50" s="214"/>
      <c r="D50" s="215"/>
      <c r="E50" s="180">
        <f t="shared" si="0"/>
        <v>0</v>
      </c>
      <c r="F50" s="180">
        <f t="shared" si="1"/>
        <v>0</v>
      </c>
      <c r="G50" s="179">
        <f t="shared" si="2"/>
        <v>0</v>
      </c>
    </row>
    <row r="51" spans="1:7" ht="16" x14ac:dyDescent="0.2">
      <c r="A51" s="216"/>
      <c r="B51" s="213"/>
      <c r="C51" s="214"/>
      <c r="D51" s="215"/>
      <c r="E51" s="180">
        <f t="shared" si="0"/>
        <v>0</v>
      </c>
      <c r="F51" s="180">
        <f t="shared" si="1"/>
        <v>0</v>
      </c>
      <c r="G51" s="179">
        <f t="shared" si="2"/>
        <v>0</v>
      </c>
    </row>
    <row r="52" spans="1:7" ht="16" x14ac:dyDescent="0.2">
      <c r="A52" s="216"/>
      <c r="B52" s="213"/>
      <c r="C52" s="214"/>
      <c r="D52" s="215"/>
      <c r="E52" s="180">
        <f t="shared" si="0"/>
        <v>0</v>
      </c>
      <c r="F52" s="180">
        <f t="shared" si="1"/>
        <v>0</v>
      </c>
      <c r="G52" s="179">
        <f t="shared" si="2"/>
        <v>0</v>
      </c>
    </row>
    <row r="53" spans="1:7" ht="16" x14ac:dyDescent="0.2">
      <c r="A53" s="216"/>
      <c r="B53" s="213"/>
      <c r="C53" s="214"/>
      <c r="D53" s="215"/>
      <c r="E53" s="180">
        <f t="shared" si="0"/>
        <v>0</v>
      </c>
      <c r="F53" s="180">
        <f t="shared" si="1"/>
        <v>0</v>
      </c>
      <c r="G53" s="179">
        <f t="shared" si="2"/>
        <v>0</v>
      </c>
    </row>
    <row r="54" spans="1:7" ht="16" x14ac:dyDescent="0.2">
      <c r="A54" s="216"/>
      <c r="B54" s="213"/>
      <c r="C54" s="214"/>
      <c r="D54" s="215"/>
      <c r="E54" s="180">
        <f t="shared" si="0"/>
        <v>0</v>
      </c>
      <c r="F54" s="180">
        <f t="shared" si="1"/>
        <v>0</v>
      </c>
      <c r="G54" s="179">
        <f t="shared" si="2"/>
        <v>0</v>
      </c>
    </row>
    <row r="55" spans="1:7" ht="16" x14ac:dyDescent="0.2">
      <c r="A55" s="216"/>
      <c r="B55" s="213"/>
      <c r="C55" s="214"/>
      <c r="D55" s="215"/>
      <c r="E55" s="180">
        <f t="shared" si="0"/>
        <v>0</v>
      </c>
      <c r="F55" s="180">
        <f t="shared" si="1"/>
        <v>0</v>
      </c>
      <c r="G55" s="179">
        <f t="shared" si="2"/>
        <v>0</v>
      </c>
    </row>
    <row r="56" spans="1:7" ht="16" x14ac:dyDescent="0.2">
      <c r="A56" s="216"/>
      <c r="B56" s="213"/>
      <c r="C56" s="214"/>
      <c r="D56" s="215"/>
      <c r="E56" s="180">
        <f t="shared" si="0"/>
        <v>0</v>
      </c>
      <c r="F56" s="180">
        <f t="shared" si="1"/>
        <v>0</v>
      </c>
      <c r="G56" s="179">
        <f t="shared" si="2"/>
        <v>0</v>
      </c>
    </row>
    <row r="57" spans="1:7" ht="16" x14ac:dyDescent="0.2">
      <c r="A57" s="216"/>
      <c r="B57" s="213"/>
      <c r="C57" s="214"/>
      <c r="D57" s="215"/>
      <c r="E57" s="180">
        <f t="shared" si="0"/>
        <v>0</v>
      </c>
      <c r="F57" s="180">
        <f t="shared" si="1"/>
        <v>0</v>
      </c>
      <c r="G57" s="179">
        <f t="shared" si="2"/>
        <v>0</v>
      </c>
    </row>
    <row r="58" spans="1:7" ht="16" x14ac:dyDescent="0.2">
      <c r="A58" s="216"/>
      <c r="B58" s="213"/>
      <c r="C58" s="214"/>
      <c r="D58" s="215"/>
      <c r="E58" s="180">
        <f t="shared" si="0"/>
        <v>0</v>
      </c>
      <c r="F58" s="180">
        <f t="shared" si="1"/>
        <v>0</v>
      </c>
      <c r="G58" s="179">
        <f t="shared" si="2"/>
        <v>0</v>
      </c>
    </row>
    <row r="59" spans="1:7" ht="16" x14ac:dyDescent="0.2">
      <c r="A59" s="216"/>
      <c r="B59" s="213"/>
      <c r="C59" s="214"/>
      <c r="D59" s="215"/>
      <c r="E59" s="180">
        <f t="shared" si="0"/>
        <v>0</v>
      </c>
      <c r="F59" s="180">
        <f t="shared" si="1"/>
        <v>0</v>
      </c>
      <c r="G59" s="179">
        <f t="shared" si="2"/>
        <v>0</v>
      </c>
    </row>
    <row r="60" spans="1:7" ht="16" x14ac:dyDescent="0.2">
      <c r="A60" s="216"/>
      <c r="B60" s="213"/>
      <c r="C60" s="214"/>
      <c r="D60" s="215"/>
      <c r="E60" s="180">
        <f t="shared" si="0"/>
        <v>0</v>
      </c>
      <c r="F60" s="180">
        <f t="shared" si="1"/>
        <v>0</v>
      </c>
      <c r="G60" s="179">
        <f t="shared" si="2"/>
        <v>0</v>
      </c>
    </row>
    <row r="61" spans="1:7" ht="16" x14ac:dyDescent="0.2">
      <c r="A61" s="216"/>
      <c r="B61" s="213"/>
      <c r="C61" s="214"/>
      <c r="D61" s="215"/>
      <c r="E61" s="180">
        <f t="shared" si="0"/>
        <v>0</v>
      </c>
      <c r="F61" s="180">
        <f t="shared" si="1"/>
        <v>0</v>
      </c>
      <c r="G61" s="179">
        <f t="shared" si="2"/>
        <v>0</v>
      </c>
    </row>
    <row r="62" spans="1:7" ht="16" x14ac:dyDescent="0.2">
      <c r="A62" s="216"/>
      <c r="B62" s="213"/>
      <c r="C62" s="214"/>
      <c r="D62" s="215"/>
      <c r="E62" s="180">
        <f t="shared" si="0"/>
        <v>0</v>
      </c>
      <c r="F62" s="180">
        <f t="shared" si="1"/>
        <v>0</v>
      </c>
      <c r="G62" s="179">
        <f t="shared" si="2"/>
        <v>0</v>
      </c>
    </row>
    <row r="63" spans="1:7" ht="16" x14ac:dyDescent="0.2">
      <c r="A63" s="216"/>
      <c r="B63" s="213"/>
      <c r="C63" s="214"/>
      <c r="D63" s="215"/>
      <c r="E63" s="180">
        <f t="shared" si="0"/>
        <v>0</v>
      </c>
      <c r="F63" s="180">
        <f t="shared" si="1"/>
        <v>0</v>
      </c>
      <c r="G63" s="179">
        <f t="shared" si="2"/>
        <v>0</v>
      </c>
    </row>
    <row r="64" spans="1:7" ht="16" x14ac:dyDescent="0.2">
      <c r="A64" s="216"/>
      <c r="B64" s="213"/>
      <c r="C64" s="214"/>
      <c r="D64" s="215"/>
      <c r="E64" s="180">
        <f t="shared" si="0"/>
        <v>0</v>
      </c>
      <c r="F64" s="180">
        <f t="shared" si="1"/>
        <v>0</v>
      </c>
      <c r="G64" s="179">
        <f t="shared" si="2"/>
        <v>0</v>
      </c>
    </row>
    <row r="65" spans="1:9" ht="16" x14ac:dyDescent="0.2">
      <c r="A65" s="216"/>
      <c r="B65" s="213"/>
      <c r="C65" s="214"/>
      <c r="D65" s="215"/>
      <c r="E65" s="180">
        <f t="shared" si="0"/>
        <v>0</v>
      </c>
      <c r="F65" s="180">
        <f t="shared" si="1"/>
        <v>0</v>
      </c>
      <c r="G65" s="179">
        <f t="shared" si="2"/>
        <v>0</v>
      </c>
    </row>
    <row r="66" spans="1:9" ht="16" x14ac:dyDescent="0.2">
      <c r="A66" s="216"/>
      <c r="B66" s="213"/>
      <c r="C66" s="214"/>
      <c r="D66" s="215"/>
      <c r="E66" s="180">
        <f t="shared" si="0"/>
        <v>0</v>
      </c>
      <c r="F66" s="180">
        <f t="shared" si="1"/>
        <v>0</v>
      </c>
      <c r="G66" s="179">
        <f t="shared" si="2"/>
        <v>0</v>
      </c>
    </row>
    <row r="67" spans="1:9" ht="16" x14ac:dyDescent="0.2">
      <c r="A67" s="216"/>
      <c r="B67" s="213"/>
      <c r="C67" s="214"/>
      <c r="D67" s="215"/>
      <c r="E67" s="180">
        <f t="shared" si="0"/>
        <v>0</v>
      </c>
      <c r="F67" s="180">
        <f t="shared" si="1"/>
        <v>0</v>
      </c>
      <c r="G67" s="179">
        <f t="shared" si="2"/>
        <v>0</v>
      </c>
    </row>
    <row r="68" spans="1:9" ht="16" x14ac:dyDescent="0.2">
      <c r="A68" s="216"/>
      <c r="B68" s="213"/>
      <c r="C68" s="214"/>
      <c r="D68" s="215"/>
      <c r="E68" s="180">
        <f t="shared" si="0"/>
        <v>0</v>
      </c>
      <c r="F68" s="180">
        <f t="shared" si="1"/>
        <v>0</v>
      </c>
      <c r="G68" s="179">
        <f t="shared" si="2"/>
        <v>0</v>
      </c>
    </row>
    <row r="69" spans="1:9" ht="16" x14ac:dyDescent="0.2">
      <c r="A69" s="216"/>
      <c r="B69" s="213"/>
      <c r="C69" s="214"/>
      <c r="D69" s="215"/>
      <c r="E69" s="180">
        <f t="shared" si="0"/>
        <v>0</v>
      </c>
      <c r="F69" s="180">
        <f t="shared" si="1"/>
        <v>0</v>
      </c>
      <c r="G69" s="179">
        <f t="shared" si="2"/>
        <v>0</v>
      </c>
    </row>
    <row r="70" spans="1:9" ht="16" x14ac:dyDescent="0.2">
      <c r="A70" s="216"/>
      <c r="B70" s="217"/>
      <c r="C70" s="214"/>
      <c r="D70" s="215"/>
      <c r="E70" s="180">
        <f t="shared" si="0"/>
        <v>0</v>
      </c>
      <c r="F70" s="180">
        <f t="shared" si="1"/>
        <v>0</v>
      </c>
      <c r="G70" s="179">
        <f t="shared" si="2"/>
        <v>0</v>
      </c>
    </row>
    <row r="71" spans="1:9" ht="16" x14ac:dyDescent="0.2">
      <c r="A71" s="216"/>
      <c r="B71" s="217"/>
      <c r="C71" s="214"/>
      <c r="D71" s="215"/>
      <c r="E71" s="180">
        <f t="shared" si="0"/>
        <v>0</v>
      </c>
      <c r="F71" s="180">
        <f t="shared" si="1"/>
        <v>0</v>
      </c>
      <c r="G71" s="179">
        <f t="shared" si="2"/>
        <v>0</v>
      </c>
    </row>
    <row r="72" spans="1:9" ht="16" x14ac:dyDescent="0.2">
      <c r="A72" s="216"/>
      <c r="B72" s="217"/>
      <c r="C72" s="214"/>
      <c r="D72" s="215"/>
      <c r="E72" s="180">
        <f t="shared" si="0"/>
        <v>0</v>
      </c>
      <c r="F72" s="180">
        <f t="shared" si="1"/>
        <v>0</v>
      </c>
      <c r="G72" s="179">
        <f t="shared" si="2"/>
        <v>0</v>
      </c>
    </row>
    <row r="73" spans="1:9" ht="16" x14ac:dyDescent="0.2">
      <c r="A73" s="216"/>
      <c r="B73" s="217"/>
      <c r="C73" s="214"/>
      <c r="D73" s="215"/>
      <c r="E73" s="180">
        <f t="shared" si="0"/>
        <v>0</v>
      </c>
      <c r="F73" s="180">
        <f t="shared" si="1"/>
        <v>0</v>
      </c>
      <c r="G73" s="179">
        <f t="shared" si="2"/>
        <v>0</v>
      </c>
    </row>
    <row r="74" spans="1:9" ht="16" x14ac:dyDescent="0.2">
      <c r="A74" s="216"/>
      <c r="B74" s="217"/>
      <c r="C74" s="214"/>
      <c r="D74" s="215"/>
      <c r="E74" s="180">
        <f t="shared" si="0"/>
        <v>0</v>
      </c>
      <c r="F74" s="180">
        <f t="shared" si="1"/>
        <v>0</v>
      </c>
      <c r="G74" s="179">
        <f t="shared" si="2"/>
        <v>0</v>
      </c>
    </row>
    <row r="75" spans="1:9" ht="16" x14ac:dyDescent="0.2">
      <c r="A75" s="216"/>
      <c r="B75" s="217"/>
      <c r="C75" s="214"/>
      <c r="D75" s="215"/>
      <c r="E75" s="180">
        <f t="shared" si="0"/>
        <v>0</v>
      </c>
      <c r="F75" s="180">
        <f t="shared" si="1"/>
        <v>0</v>
      </c>
      <c r="G75" s="179">
        <f t="shared" si="2"/>
        <v>0</v>
      </c>
    </row>
    <row r="76" spans="1:9" ht="16" x14ac:dyDescent="0.2">
      <c r="A76" s="216"/>
      <c r="B76" s="217"/>
      <c r="C76" s="214"/>
      <c r="D76" s="215"/>
      <c r="E76" s="180">
        <f t="shared" si="0"/>
        <v>0</v>
      </c>
      <c r="F76" s="180">
        <f t="shared" si="1"/>
        <v>0</v>
      </c>
      <c r="G76" s="179">
        <f t="shared" si="2"/>
        <v>0</v>
      </c>
    </row>
    <row r="77" spans="1:9" ht="16" x14ac:dyDescent="0.2">
      <c r="A77" s="216"/>
      <c r="B77" s="217"/>
      <c r="C77" s="214"/>
      <c r="D77" s="215"/>
      <c r="E77" s="180">
        <f t="shared" si="0"/>
        <v>0</v>
      </c>
      <c r="F77" s="180">
        <f t="shared" si="1"/>
        <v>0</v>
      </c>
      <c r="G77" s="179">
        <f t="shared" si="2"/>
        <v>0</v>
      </c>
    </row>
    <row r="78" spans="1:9" ht="16" x14ac:dyDescent="0.2">
      <c r="A78" s="216"/>
      <c r="B78" s="213"/>
      <c r="C78" s="214"/>
      <c r="D78" s="215"/>
      <c r="E78" s="180">
        <f t="shared" si="0"/>
        <v>0</v>
      </c>
      <c r="F78" s="180">
        <f t="shared" si="1"/>
        <v>0</v>
      </c>
      <c r="G78" s="179">
        <f t="shared" si="2"/>
        <v>0</v>
      </c>
    </row>
    <row r="79" spans="1:9" ht="16" x14ac:dyDescent="0.2">
      <c r="A79" s="218"/>
      <c r="B79" s="213"/>
      <c r="C79" s="214"/>
      <c r="D79" s="215"/>
      <c r="E79" s="180">
        <f t="shared" si="0"/>
        <v>0</v>
      </c>
      <c r="F79" s="180">
        <f t="shared" si="1"/>
        <v>0</v>
      </c>
      <c r="G79" s="179">
        <f t="shared" si="2"/>
        <v>0</v>
      </c>
    </row>
    <row r="80" spans="1:9" ht="16" x14ac:dyDescent="0.2">
      <c r="A80" s="218"/>
      <c r="B80" s="213"/>
      <c r="C80" s="214"/>
      <c r="D80" s="215"/>
      <c r="E80" s="180">
        <f t="shared" si="0"/>
        <v>0</v>
      </c>
      <c r="F80" s="180">
        <f t="shared" si="1"/>
        <v>0</v>
      </c>
      <c r="G80" s="179">
        <f t="shared" si="2"/>
        <v>0</v>
      </c>
      <c r="I80" s="177"/>
    </row>
    <row r="81" spans="1:7" ht="16" x14ac:dyDescent="0.2">
      <c r="A81" s="216"/>
      <c r="B81" s="219"/>
      <c r="C81" s="214"/>
      <c r="D81" s="215"/>
      <c r="E81" s="180">
        <f t="shared" si="0"/>
        <v>0</v>
      </c>
      <c r="F81" s="180">
        <f t="shared" si="1"/>
        <v>0</v>
      </c>
      <c r="G81" s="179">
        <f t="shared" si="2"/>
        <v>0</v>
      </c>
    </row>
    <row r="82" spans="1:7" ht="16" x14ac:dyDescent="0.2">
      <c r="A82" s="216"/>
      <c r="B82" s="219"/>
      <c r="C82" s="214"/>
      <c r="D82" s="215"/>
      <c r="E82" s="180">
        <f t="shared" si="0"/>
        <v>0</v>
      </c>
      <c r="F82" s="180">
        <f t="shared" si="1"/>
        <v>0</v>
      </c>
      <c r="G82" s="179">
        <f t="shared" si="2"/>
        <v>0</v>
      </c>
    </row>
    <row r="83" spans="1:7" ht="16" x14ac:dyDescent="0.2">
      <c r="A83" s="216"/>
      <c r="B83" s="219"/>
      <c r="C83" s="214"/>
      <c r="D83" s="215"/>
      <c r="E83" s="180">
        <f t="shared" si="0"/>
        <v>0</v>
      </c>
      <c r="F83" s="180">
        <f t="shared" si="1"/>
        <v>0</v>
      </c>
      <c r="G83" s="179">
        <f t="shared" si="2"/>
        <v>0</v>
      </c>
    </row>
    <row r="84" spans="1:7" ht="16" x14ac:dyDescent="0.2">
      <c r="A84" s="216"/>
      <c r="B84" s="219"/>
      <c r="C84" s="214"/>
      <c r="D84" s="215"/>
      <c r="E84" s="180">
        <f t="shared" si="0"/>
        <v>0</v>
      </c>
      <c r="F84" s="180">
        <f t="shared" si="1"/>
        <v>0</v>
      </c>
      <c r="G84" s="179">
        <f t="shared" si="2"/>
        <v>0</v>
      </c>
    </row>
    <row r="85" spans="1:7" ht="16" x14ac:dyDescent="0.2">
      <c r="A85" s="216"/>
      <c r="B85" s="219"/>
      <c r="C85" s="214"/>
      <c r="D85" s="215"/>
      <c r="E85" s="180">
        <f t="shared" si="0"/>
        <v>0</v>
      </c>
      <c r="F85" s="180">
        <f t="shared" si="1"/>
        <v>0</v>
      </c>
      <c r="G85" s="179">
        <f t="shared" si="2"/>
        <v>0</v>
      </c>
    </row>
    <row r="86" spans="1:7" ht="17" x14ac:dyDescent="0.2">
      <c r="A86" s="147" t="s">
        <v>90</v>
      </c>
      <c r="B86" s="148">
        <f>SUM(B31:B85)</f>
        <v>0</v>
      </c>
      <c r="C86" s="149"/>
      <c r="D86" s="150"/>
      <c r="E86" s="151">
        <f>SUM(E31:E85)</f>
        <v>0</v>
      </c>
      <c r="F86" s="151">
        <f>SUM(F31:F85)</f>
        <v>0</v>
      </c>
      <c r="G86" s="152">
        <f>SUM(G31:G85)</f>
        <v>0</v>
      </c>
    </row>
    <row r="87" spans="1:7" ht="15" customHeight="1" x14ac:dyDescent="0.2"/>
    <row r="88" spans="1:7" ht="15.75" customHeight="1" x14ac:dyDescent="0.2"/>
    <row r="89" spans="1:7" ht="15" customHeight="1" x14ac:dyDescent="0.2">
      <c r="A89" s="353" t="s">
        <v>97</v>
      </c>
      <c r="B89" s="353"/>
      <c r="C89" s="353"/>
      <c r="D89" s="353"/>
      <c r="E89" s="353"/>
      <c r="F89" s="353"/>
      <c r="G89" s="353"/>
    </row>
    <row r="90" spans="1:7" ht="16" x14ac:dyDescent="0.2"/>
    <row r="91" spans="1:7" ht="30" customHeight="1" x14ac:dyDescent="0.2">
      <c r="A91" s="354" t="s">
        <v>93</v>
      </c>
      <c r="B91" s="362" t="s">
        <v>98</v>
      </c>
      <c r="C91" s="360" t="s">
        <v>271</v>
      </c>
      <c r="D91" s="364" t="s">
        <v>95</v>
      </c>
      <c r="E91" s="366" t="s">
        <v>84</v>
      </c>
      <c r="F91" s="355" t="s">
        <v>85</v>
      </c>
      <c r="G91" s="347" t="s">
        <v>99</v>
      </c>
    </row>
    <row r="92" spans="1:7" ht="30" customHeight="1" x14ac:dyDescent="0.2">
      <c r="A92" s="354"/>
      <c r="B92" s="363"/>
      <c r="C92" s="360"/>
      <c r="D92" s="365"/>
      <c r="E92" s="367"/>
      <c r="F92" s="355"/>
      <c r="G92" s="348"/>
    </row>
    <row r="93" spans="1:7" ht="15" customHeight="1" x14ac:dyDescent="0.2">
      <c r="A93" s="181">
        <f t="shared" ref="A93:A147" si="3">A31</f>
        <v>0</v>
      </c>
      <c r="B93" s="220"/>
      <c r="C93" s="182">
        <f>C31</f>
        <v>0</v>
      </c>
      <c r="D93" s="183">
        <f>D31</f>
        <v>0</v>
      </c>
      <c r="E93" s="184">
        <f>B93*C93*(1-D93)</f>
        <v>0</v>
      </c>
      <c r="F93" s="185">
        <f>B93*C93*D93</f>
        <v>0</v>
      </c>
      <c r="G93" s="185">
        <f>B93*C93</f>
        <v>0</v>
      </c>
    </row>
    <row r="94" spans="1:7" ht="15" customHeight="1" x14ac:dyDescent="0.2">
      <c r="A94" s="181">
        <f t="shared" si="3"/>
        <v>0</v>
      </c>
      <c r="B94" s="220"/>
      <c r="C94" s="182">
        <f t="shared" ref="C94:D147" si="4">C32</f>
        <v>0</v>
      </c>
      <c r="D94" s="183">
        <f t="shared" si="4"/>
        <v>0</v>
      </c>
      <c r="E94" s="184">
        <f t="shared" ref="E94:E147" si="5">B94*C94*(1-D94)</f>
        <v>0</v>
      </c>
      <c r="F94" s="185">
        <f t="shared" ref="F94:F147" si="6">B94*C94*D94</f>
        <v>0</v>
      </c>
      <c r="G94" s="185">
        <f t="shared" ref="G94:G147" si="7">B94*C94</f>
        <v>0</v>
      </c>
    </row>
    <row r="95" spans="1:7" ht="16" x14ac:dyDescent="0.2">
      <c r="A95" s="181">
        <f t="shared" si="3"/>
        <v>0</v>
      </c>
      <c r="B95" s="220"/>
      <c r="C95" s="182">
        <f t="shared" si="4"/>
        <v>0</v>
      </c>
      <c r="D95" s="183">
        <f t="shared" si="4"/>
        <v>0</v>
      </c>
      <c r="E95" s="184">
        <f t="shared" si="5"/>
        <v>0</v>
      </c>
      <c r="F95" s="185">
        <f t="shared" si="6"/>
        <v>0</v>
      </c>
      <c r="G95" s="185">
        <f t="shared" si="7"/>
        <v>0</v>
      </c>
    </row>
    <row r="96" spans="1:7" ht="16" x14ac:dyDescent="0.2">
      <c r="A96" s="181">
        <f t="shared" si="3"/>
        <v>0</v>
      </c>
      <c r="B96" s="220"/>
      <c r="C96" s="182">
        <f t="shared" si="4"/>
        <v>0</v>
      </c>
      <c r="D96" s="183">
        <f t="shared" si="4"/>
        <v>0</v>
      </c>
      <c r="E96" s="184">
        <f t="shared" si="5"/>
        <v>0</v>
      </c>
      <c r="F96" s="185">
        <f t="shared" si="6"/>
        <v>0</v>
      </c>
      <c r="G96" s="185">
        <f t="shared" si="7"/>
        <v>0</v>
      </c>
    </row>
    <row r="97" spans="1:7" ht="16" x14ac:dyDescent="0.2">
      <c r="A97" s="181">
        <f t="shared" si="3"/>
        <v>0</v>
      </c>
      <c r="B97" s="220"/>
      <c r="C97" s="182">
        <f t="shared" si="4"/>
        <v>0</v>
      </c>
      <c r="D97" s="183">
        <f t="shared" si="4"/>
        <v>0</v>
      </c>
      <c r="E97" s="184">
        <f t="shared" si="5"/>
        <v>0</v>
      </c>
      <c r="F97" s="185">
        <f t="shared" si="6"/>
        <v>0</v>
      </c>
      <c r="G97" s="185">
        <f t="shared" si="7"/>
        <v>0</v>
      </c>
    </row>
    <row r="98" spans="1:7" ht="16" x14ac:dyDescent="0.2">
      <c r="A98" s="181">
        <f t="shared" si="3"/>
        <v>0</v>
      </c>
      <c r="B98" s="220"/>
      <c r="C98" s="182">
        <f t="shared" si="4"/>
        <v>0</v>
      </c>
      <c r="D98" s="183">
        <f t="shared" si="4"/>
        <v>0</v>
      </c>
      <c r="E98" s="184">
        <f t="shared" si="5"/>
        <v>0</v>
      </c>
      <c r="F98" s="185">
        <f t="shared" si="6"/>
        <v>0</v>
      </c>
      <c r="G98" s="185">
        <f t="shared" si="7"/>
        <v>0</v>
      </c>
    </row>
    <row r="99" spans="1:7" ht="16" x14ac:dyDescent="0.2">
      <c r="A99" s="181">
        <f t="shared" si="3"/>
        <v>0</v>
      </c>
      <c r="B99" s="220"/>
      <c r="C99" s="182">
        <f t="shared" si="4"/>
        <v>0</v>
      </c>
      <c r="D99" s="183">
        <f t="shared" si="4"/>
        <v>0</v>
      </c>
      <c r="E99" s="184">
        <f t="shared" si="5"/>
        <v>0</v>
      </c>
      <c r="F99" s="185">
        <f t="shared" si="6"/>
        <v>0</v>
      </c>
      <c r="G99" s="185">
        <f t="shared" si="7"/>
        <v>0</v>
      </c>
    </row>
    <row r="100" spans="1:7" ht="16" x14ac:dyDescent="0.2">
      <c r="A100" s="181">
        <f t="shared" si="3"/>
        <v>0</v>
      </c>
      <c r="B100" s="220"/>
      <c r="C100" s="182">
        <f t="shared" si="4"/>
        <v>0</v>
      </c>
      <c r="D100" s="183">
        <f t="shared" si="4"/>
        <v>0</v>
      </c>
      <c r="E100" s="184">
        <f t="shared" si="5"/>
        <v>0</v>
      </c>
      <c r="F100" s="185">
        <f t="shared" si="6"/>
        <v>0</v>
      </c>
      <c r="G100" s="185">
        <f t="shared" si="7"/>
        <v>0</v>
      </c>
    </row>
    <row r="101" spans="1:7" ht="16" x14ac:dyDescent="0.2">
      <c r="A101" s="181">
        <f t="shared" si="3"/>
        <v>0</v>
      </c>
      <c r="B101" s="220"/>
      <c r="C101" s="182">
        <f t="shared" si="4"/>
        <v>0</v>
      </c>
      <c r="D101" s="183">
        <f t="shared" si="4"/>
        <v>0</v>
      </c>
      <c r="E101" s="184">
        <f t="shared" si="5"/>
        <v>0</v>
      </c>
      <c r="F101" s="185">
        <f t="shared" si="6"/>
        <v>0</v>
      </c>
      <c r="G101" s="185">
        <f t="shared" si="7"/>
        <v>0</v>
      </c>
    </row>
    <row r="102" spans="1:7" ht="16" x14ac:dyDescent="0.2">
      <c r="A102" s="181">
        <f t="shared" si="3"/>
        <v>0</v>
      </c>
      <c r="B102" s="220"/>
      <c r="C102" s="182">
        <f t="shared" si="4"/>
        <v>0</v>
      </c>
      <c r="D102" s="183">
        <f t="shared" si="4"/>
        <v>0</v>
      </c>
      <c r="E102" s="184">
        <f t="shared" si="5"/>
        <v>0</v>
      </c>
      <c r="F102" s="185">
        <f t="shared" si="6"/>
        <v>0</v>
      </c>
      <c r="G102" s="185">
        <f t="shared" si="7"/>
        <v>0</v>
      </c>
    </row>
    <row r="103" spans="1:7" ht="16" x14ac:dyDescent="0.2">
      <c r="A103" s="181">
        <f t="shared" si="3"/>
        <v>0</v>
      </c>
      <c r="B103" s="220"/>
      <c r="C103" s="182">
        <f t="shared" si="4"/>
        <v>0</v>
      </c>
      <c r="D103" s="183">
        <f t="shared" si="4"/>
        <v>0</v>
      </c>
      <c r="E103" s="184">
        <f t="shared" si="5"/>
        <v>0</v>
      </c>
      <c r="F103" s="185">
        <f t="shared" si="6"/>
        <v>0</v>
      </c>
      <c r="G103" s="185">
        <f t="shared" si="7"/>
        <v>0</v>
      </c>
    </row>
    <row r="104" spans="1:7" ht="16" x14ac:dyDescent="0.2">
      <c r="A104" s="181">
        <f t="shared" si="3"/>
        <v>0</v>
      </c>
      <c r="B104" s="220"/>
      <c r="C104" s="182">
        <f t="shared" si="4"/>
        <v>0</v>
      </c>
      <c r="D104" s="183">
        <f t="shared" si="4"/>
        <v>0</v>
      </c>
      <c r="E104" s="184">
        <f t="shared" si="5"/>
        <v>0</v>
      </c>
      <c r="F104" s="185">
        <f t="shared" si="6"/>
        <v>0</v>
      </c>
      <c r="G104" s="185">
        <f t="shared" si="7"/>
        <v>0</v>
      </c>
    </row>
    <row r="105" spans="1:7" ht="16" x14ac:dyDescent="0.2">
      <c r="A105" s="181">
        <f t="shared" si="3"/>
        <v>0</v>
      </c>
      <c r="B105" s="220"/>
      <c r="C105" s="182">
        <f t="shared" si="4"/>
        <v>0</v>
      </c>
      <c r="D105" s="183">
        <f t="shared" si="4"/>
        <v>0</v>
      </c>
      <c r="E105" s="184">
        <f t="shared" si="5"/>
        <v>0</v>
      </c>
      <c r="F105" s="185">
        <f t="shared" si="6"/>
        <v>0</v>
      </c>
      <c r="G105" s="185">
        <f t="shared" si="7"/>
        <v>0</v>
      </c>
    </row>
    <row r="106" spans="1:7" ht="16" x14ac:dyDescent="0.2">
      <c r="A106" s="181">
        <f t="shared" si="3"/>
        <v>0</v>
      </c>
      <c r="B106" s="220"/>
      <c r="C106" s="182">
        <f t="shared" si="4"/>
        <v>0</v>
      </c>
      <c r="D106" s="183">
        <f t="shared" si="4"/>
        <v>0</v>
      </c>
      <c r="E106" s="184">
        <f t="shared" si="5"/>
        <v>0</v>
      </c>
      <c r="F106" s="185">
        <f t="shared" si="6"/>
        <v>0</v>
      </c>
      <c r="G106" s="185">
        <f t="shared" si="7"/>
        <v>0</v>
      </c>
    </row>
    <row r="107" spans="1:7" ht="16" x14ac:dyDescent="0.2">
      <c r="A107" s="181">
        <f t="shared" si="3"/>
        <v>0</v>
      </c>
      <c r="B107" s="220"/>
      <c r="C107" s="182">
        <f t="shared" si="4"/>
        <v>0</v>
      </c>
      <c r="D107" s="183">
        <f t="shared" si="4"/>
        <v>0</v>
      </c>
      <c r="E107" s="184">
        <f t="shared" si="5"/>
        <v>0</v>
      </c>
      <c r="F107" s="185">
        <f t="shared" si="6"/>
        <v>0</v>
      </c>
      <c r="G107" s="185">
        <f t="shared" si="7"/>
        <v>0</v>
      </c>
    </row>
    <row r="108" spans="1:7" ht="16" x14ac:dyDescent="0.2">
      <c r="A108" s="181">
        <f t="shared" si="3"/>
        <v>0</v>
      </c>
      <c r="B108" s="220"/>
      <c r="C108" s="182">
        <f t="shared" si="4"/>
        <v>0</v>
      </c>
      <c r="D108" s="183">
        <f t="shared" si="4"/>
        <v>0</v>
      </c>
      <c r="E108" s="184">
        <f t="shared" si="5"/>
        <v>0</v>
      </c>
      <c r="F108" s="185">
        <f t="shared" si="6"/>
        <v>0</v>
      </c>
      <c r="G108" s="185">
        <f t="shared" si="7"/>
        <v>0</v>
      </c>
    </row>
    <row r="109" spans="1:7" ht="16" x14ac:dyDescent="0.2">
      <c r="A109" s="181">
        <f t="shared" si="3"/>
        <v>0</v>
      </c>
      <c r="B109" s="220"/>
      <c r="C109" s="182">
        <f t="shared" si="4"/>
        <v>0</v>
      </c>
      <c r="D109" s="183">
        <f t="shared" si="4"/>
        <v>0</v>
      </c>
      <c r="E109" s="184">
        <f t="shared" si="5"/>
        <v>0</v>
      </c>
      <c r="F109" s="185">
        <f t="shared" si="6"/>
        <v>0</v>
      </c>
      <c r="G109" s="185">
        <f t="shared" si="7"/>
        <v>0</v>
      </c>
    </row>
    <row r="110" spans="1:7" ht="16" x14ac:dyDescent="0.2">
      <c r="A110" s="181">
        <f t="shared" si="3"/>
        <v>0</v>
      </c>
      <c r="B110" s="220"/>
      <c r="C110" s="182">
        <f t="shared" si="4"/>
        <v>0</v>
      </c>
      <c r="D110" s="183">
        <f t="shared" si="4"/>
        <v>0</v>
      </c>
      <c r="E110" s="184">
        <f t="shared" si="5"/>
        <v>0</v>
      </c>
      <c r="F110" s="185">
        <f t="shared" si="6"/>
        <v>0</v>
      </c>
      <c r="G110" s="185">
        <f t="shared" si="7"/>
        <v>0</v>
      </c>
    </row>
    <row r="111" spans="1:7" ht="16" x14ac:dyDescent="0.2">
      <c r="A111" s="181">
        <f t="shared" si="3"/>
        <v>0</v>
      </c>
      <c r="B111" s="220"/>
      <c r="C111" s="182">
        <f t="shared" si="4"/>
        <v>0</v>
      </c>
      <c r="D111" s="183">
        <f t="shared" si="4"/>
        <v>0</v>
      </c>
      <c r="E111" s="184">
        <f t="shared" si="5"/>
        <v>0</v>
      </c>
      <c r="F111" s="185">
        <f t="shared" si="6"/>
        <v>0</v>
      </c>
      <c r="G111" s="185">
        <f t="shared" si="7"/>
        <v>0</v>
      </c>
    </row>
    <row r="112" spans="1:7" ht="16" x14ac:dyDescent="0.2">
      <c r="A112" s="181">
        <f t="shared" si="3"/>
        <v>0</v>
      </c>
      <c r="B112" s="220"/>
      <c r="C112" s="182">
        <f t="shared" si="4"/>
        <v>0</v>
      </c>
      <c r="D112" s="183">
        <f t="shared" si="4"/>
        <v>0</v>
      </c>
      <c r="E112" s="184">
        <f t="shared" si="5"/>
        <v>0</v>
      </c>
      <c r="F112" s="185">
        <f t="shared" si="6"/>
        <v>0</v>
      </c>
      <c r="G112" s="185">
        <f t="shared" si="7"/>
        <v>0</v>
      </c>
    </row>
    <row r="113" spans="1:7" ht="16" x14ac:dyDescent="0.2">
      <c r="A113" s="181">
        <f t="shared" si="3"/>
        <v>0</v>
      </c>
      <c r="B113" s="220"/>
      <c r="C113" s="182">
        <f t="shared" si="4"/>
        <v>0</v>
      </c>
      <c r="D113" s="183">
        <f t="shared" si="4"/>
        <v>0</v>
      </c>
      <c r="E113" s="184">
        <f t="shared" si="5"/>
        <v>0</v>
      </c>
      <c r="F113" s="185">
        <f t="shared" si="6"/>
        <v>0</v>
      </c>
      <c r="G113" s="185">
        <f t="shared" si="7"/>
        <v>0</v>
      </c>
    </row>
    <row r="114" spans="1:7" ht="16" x14ac:dyDescent="0.2">
      <c r="A114" s="181">
        <f t="shared" si="3"/>
        <v>0</v>
      </c>
      <c r="B114" s="220"/>
      <c r="C114" s="182">
        <f t="shared" si="4"/>
        <v>0</v>
      </c>
      <c r="D114" s="183">
        <f t="shared" si="4"/>
        <v>0</v>
      </c>
      <c r="E114" s="184">
        <f t="shared" si="5"/>
        <v>0</v>
      </c>
      <c r="F114" s="185">
        <f t="shared" si="6"/>
        <v>0</v>
      </c>
      <c r="G114" s="185">
        <f t="shared" si="7"/>
        <v>0</v>
      </c>
    </row>
    <row r="115" spans="1:7" ht="16" x14ac:dyDescent="0.2">
      <c r="A115" s="181">
        <f t="shared" si="3"/>
        <v>0</v>
      </c>
      <c r="B115" s="220"/>
      <c r="C115" s="182">
        <f t="shared" si="4"/>
        <v>0</v>
      </c>
      <c r="D115" s="183">
        <f t="shared" si="4"/>
        <v>0</v>
      </c>
      <c r="E115" s="184">
        <f t="shared" si="5"/>
        <v>0</v>
      </c>
      <c r="F115" s="185">
        <f t="shared" si="6"/>
        <v>0</v>
      </c>
      <c r="G115" s="185">
        <f t="shared" si="7"/>
        <v>0</v>
      </c>
    </row>
    <row r="116" spans="1:7" ht="16" x14ac:dyDescent="0.2">
      <c r="A116" s="181">
        <f t="shared" si="3"/>
        <v>0</v>
      </c>
      <c r="B116" s="220"/>
      <c r="C116" s="182">
        <f t="shared" si="4"/>
        <v>0</v>
      </c>
      <c r="D116" s="183">
        <f t="shared" si="4"/>
        <v>0</v>
      </c>
      <c r="E116" s="184">
        <f t="shared" si="5"/>
        <v>0</v>
      </c>
      <c r="F116" s="185">
        <f t="shared" si="6"/>
        <v>0</v>
      </c>
      <c r="G116" s="185">
        <f t="shared" si="7"/>
        <v>0</v>
      </c>
    </row>
    <row r="117" spans="1:7" ht="16" x14ac:dyDescent="0.2">
      <c r="A117" s="181">
        <f t="shared" si="3"/>
        <v>0</v>
      </c>
      <c r="B117" s="220"/>
      <c r="C117" s="182">
        <f t="shared" si="4"/>
        <v>0</v>
      </c>
      <c r="D117" s="183">
        <f t="shared" si="4"/>
        <v>0</v>
      </c>
      <c r="E117" s="184">
        <f t="shared" si="5"/>
        <v>0</v>
      </c>
      <c r="F117" s="185">
        <f t="shared" si="6"/>
        <v>0</v>
      </c>
      <c r="G117" s="185">
        <f t="shared" si="7"/>
        <v>0</v>
      </c>
    </row>
    <row r="118" spans="1:7" ht="16" x14ac:dyDescent="0.2">
      <c r="A118" s="181">
        <f t="shared" si="3"/>
        <v>0</v>
      </c>
      <c r="B118" s="220"/>
      <c r="C118" s="182">
        <f t="shared" si="4"/>
        <v>0</v>
      </c>
      <c r="D118" s="183">
        <f t="shared" si="4"/>
        <v>0</v>
      </c>
      <c r="E118" s="184">
        <f t="shared" si="5"/>
        <v>0</v>
      </c>
      <c r="F118" s="185">
        <f t="shared" si="6"/>
        <v>0</v>
      </c>
      <c r="G118" s="185">
        <f t="shared" si="7"/>
        <v>0</v>
      </c>
    </row>
    <row r="119" spans="1:7" ht="16" x14ac:dyDescent="0.2">
      <c r="A119" s="181">
        <f t="shared" si="3"/>
        <v>0</v>
      </c>
      <c r="B119" s="220"/>
      <c r="C119" s="182">
        <f t="shared" si="4"/>
        <v>0</v>
      </c>
      <c r="D119" s="183">
        <f t="shared" si="4"/>
        <v>0</v>
      </c>
      <c r="E119" s="184">
        <f t="shared" si="5"/>
        <v>0</v>
      </c>
      <c r="F119" s="185">
        <f t="shared" si="6"/>
        <v>0</v>
      </c>
      <c r="G119" s="185">
        <f t="shared" si="7"/>
        <v>0</v>
      </c>
    </row>
    <row r="120" spans="1:7" ht="16" x14ac:dyDescent="0.2">
      <c r="A120" s="181">
        <f t="shared" si="3"/>
        <v>0</v>
      </c>
      <c r="B120" s="220"/>
      <c r="C120" s="182">
        <f t="shared" si="4"/>
        <v>0</v>
      </c>
      <c r="D120" s="183">
        <f t="shared" si="4"/>
        <v>0</v>
      </c>
      <c r="E120" s="184">
        <f t="shared" si="5"/>
        <v>0</v>
      </c>
      <c r="F120" s="185">
        <f t="shared" si="6"/>
        <v>0</v>
      </c>
      <c r="G120" s="185">
        <f t="shared" si="7"/>
        <v>0</v>
      </c>
    </row>
    <row r="121" spans="1:7" ht="16" x14ac:dyDescent="0.2">
      <c r="A121" s="181">
        <f t="shared" si="3"/>
        <v>0</v>
      </c>
      <c r="B121" s="220"/>
      <c r="C121" s="182">
        <f t="shared" si="4"/>
        <v>0</v>
      </c>
      <c r="D121" s="183">
        <f t="shared" si="4"/>
        <v>0</v>
      </c>
      <c r="E121" s="184">
        <f t="shared" si="5"/>
        <v>0</v>
      </c>
      <c r="F121" s="185">
        <f t="shared" si="6"/>
        <v>0</v>
      </c>
      <c r="G121" s="185">
        <f t="shared" si="7"/>
        <v>0</v>
      </c>
    </row>
    <row r="122" spans="1:7" ht="16" x14ac:dyDescent="0.2">
      <c r="A122" s="181">
        <f t="shared" si="3"/>
        <v>0</v>
      </c>
      <c r="B122" s="220"/>
      <c r="C122" s="182">
        <f t="shared" si="4"/>
        <v>0</v>
      </c>
      <c r="D122" s="183">
        <f t="shared" si="4"/>
        <v>0</v>
      </c>
      <c r="E122" s="184">
        <f t="shared" si="5"/>
        <v>0</v>
      </c>
      <c r="F122" s="185">
        <f t="shared" si="6"/>
        <v>0</v>
      </c>
      <c r="G122" s="185">
        <f t="shared" si="7"/>
        <v>0</v>
      </c>
    </row>
    <row r="123" spans="1:7" ht="16" x14ac:dyDescent="0.2">
      <c r="A123" s="181">
        <f t="shared" si="3"/>
        <v>0</v>
      </c>
      <c r="B123" s="220"/>
      <c r="C123" s="182">
        <f t="shared" si="4"/>
        <v>0</v>
      </c>
      <c r="D123" s="183">
        <f t="shared" si="4"/>
        <v>0</v>
      </c>
      <c r="E123" s="184">
        <f t="shared" si="5"/>
        <v>0</v>
      </c>
      <c r="F123" s="185">
        <f t="shared" si="6"/>
        <v>0</v>
      </c>
      <c r="G123" s="185">
        <f t="shared" si="7"/>
        <v>0</v>
      </c>
    </row>
    <row r="124" spans="1:7" ht="16" x14ac:dyDescent="0.2">
      <c r="A124" s="181">
        <f t="shared" si="3"/>
        <v>0</v>
      </c>
      <c r="B124" s="220"/>
      <c r="C124" s="182">
        <f t="shared" si="4"/>
        <v>0</v>
      </c>
      <c r="D124" s="183">
        <f t="shared" si="4"/>
        <v>0</v>
      </c>
      <c r="E124" s="184">
        <f t="shared" si="5"/>
        <v>0</v>
      </c>
      <c r="F124" s="185">
        <f t="shared" si="6"/>
        <v>0</v>
      </c>
      <c r="G124" s="185">
        <f t="shared" si="7"/>
        <v>0</v>
      </c>
    </row>
    <row r="125" spans="1:7" ht="16" x14ac:dyDescent="0.2">
      <c r="A125" s="181">
        <f t="shared" si="3"/>
        <v>0</v>
      </c>
      <c r="B125" s="220"/>
      <c r="C125" s="182">
        <f t="shared" si="4"/>
        <v>0</v>
      </c>
      <c r="D125" s="183">
        <f t="shared" si="4"/>
        <v>0</v>
      </c>
      <c r="E125" s="184">
        <f t="shared" si="5"/>
        <v>0</v>
      </c>
      <c r="F125" s="185">
        <f t="shared" si="6"/>
        <v>0</v>
      </c>
      <c r="G125" s="185">
        <f t="shared" si="7"/>
        <v>0</v>
      </c>
    </row>
    <row r="126" spans="1:7" ht="16" x14ac:dyDescent="0.2">
      <c r="A126" s="181">
        <f t="shared" si="3"/>
        <v>0</v>
      </c>
      <c r="B126" s="220"/>
      <c r="C126" s="182">
        <f t="shared" si="4"/>
        <v>0</v>
      </c>
      <c r="D126" s="183">
        <f t="shared" si="4"/>
        <v>0</v>
      </c>
      <c r="E126" s="184">
        <f t="shared" si="5"/>
        <v>0</v>
      </c>
      <c r="F126" s="185">
        <f t="shared" si="6"/>
        <v>0</v>
      </c>
      <c r="G126" s="185">
        <f t="shared" si="7"/>
        <v>0</v>
      </c>
    </row>
    <row r="127" spans="1:7" ht="16" x14ac:dyDescent="0.2">
      <c r="A127" s="181">
        <f t="shared" si="3"/>
        <v>0</v>
      </c>
      <c r="B127" s="220"/>
      <c r="C127" s="182">
        <f t="shared" si="4"/>
        <v>0</v>
      </c>
      <c r="D127" s="183">
        <f t="shared" si="4"/>
        <v>0</v>
      </c>
      <c r="E127" s="184">
        <f t="shared" si="5"/>
        <v>0</v>
      </c>
      <c r="F127" s="185">
        <f t="shared" si="6"/>
        <v>0</v>
      </c>
      <c r="G127" s="185">
        <f t="shared" si="7"/>
        <v>0</v>
      </c>
    </row>
    <row r="128" spans="1:7" ht="16" x14ac:dyDescent="0.2">
      <c r="A128" s="181">
        <f t="shared" si="3"/>
        <v>0</v>
      </c>
      <c r="B128" s="220"/>
      <c r="C128" s="182">
        <f t="shared" si="4"/>
        <v>0</v>
      </c>
      <c r="D128" s="183">
        <f t="shared" si="4"/>
        <v>0</v>
      </c>
      <c r="E128" s="184">
        <f t="shared" si="5"/>
        <v>0</v>
      </c>
      <c r="F128" s="185">
        <f t="shared" si="6"/>
        <v>0</v>
      </c>
      <c r="G128" s="185">
        <f t="shared" si="7"/>
        <v>0</v>
      </c>
    </row>
    <row r="129" spans="1:7" ht="16" x14ac:dyDescent="0.2">
      <c r="A129" s="181">
        <f t="shared" si="3"/>
        <v>0</v>
      </c>
      <c r="B129" s="220"/>
      <c r="C129" s="182">
        <f t="shared" si="4"/>
        <v>0</v>
      </c>
      <c r="D129" s="183">
        <f t="shared" si="4"/>
        <v>0</v>
      </c>
      <c r="E129" s="184">
        <f t="shared" si="5"/>
        <v>0</v>
      </c>
      <c r="F129" s="185">
        <f t="shared" si="6"/>
        <v>0</v>
      </c>
      <c r="G129" s="185">
        <f t="shared" si="7"/>
        <v>0</v>
      </c>
    </row>
    <row r="130" spans="1:7" ht="16" x14ac:dyDescent="0.2">
      <c r="A130" s="181">
        <f t="shared" si="3"/>
        <v>0</v>
      </c>
      <c r="B130" s="220"/>
      <c r="C130" s="182">
        <f t="shared" si="4"/>
        <v>0</v>
      </c>
      <c r="D130" s="183">
        <f t="shared" si="4"/>
        <v>0</v>
      </c>
      <c r="E130" s="184">
        <f t="shared" si="5"/>
        <v>0</v>
      </c>
      <c r="F130" s="185">
        <f t="shared" si="6"/>
        <v>0</v>
      </c>
      <c r="G130" s="185">
        <f t="shared" si="7"/>
        <v>0</v>
      </c>
    </row>
    <row r="131" spans="1:7" ht="16" x14ac:dyDescent="0.2">
      <c r="A131" s="181">
        <f t="shared" si="3"/>
        <v>0</v>
      </c>
      <c r="B131" s="220"/>
      <c r="C131" s="182">
        <f t="shared" si="4"/>
        <v>0</v>
      </c>
      <c r="D131" s="183">
        <f t="shared" si="4"/>
        <v>0</v>
      </c>
      <c r="E131" s="184">
        <f t="shared" si="5"/>
        <v>0</v>
      </c>
      <c r="F131" s="185">
        <f t="shared" si="6"/>
        <v>0</v>
      </c>
      <c r="G131" s="185">
        <f t="shared" si="7"/>
        <v>0</v>
      </c>
    </row>
    <row r="132" spans="1:7" ht="16" x14ac:dyDescent="0.2">
      <c r="A132" s="181">
        <f t="shared" si="3"/>
        <v>0</v>
      </c>
      <c r="B132" s="220"/>
      <c r="C132" s="182">
        <f t="shared" si="4"/>
        <v>0</v>
      </c>
      <c r="D132" s="183">
        <f t="shared" si="4"/>
        <v>0</v>
      </c>
      <c r="E132" s="184">
        <f t="shared" si="5"/>
        <v>0</v>
      </c>
      <c r="F132" s="185">
        <f t="shared" si="6"/>
        <v>0</v>
      </c>
      <c r="G132" s="185">
        <f t="shared" si="7"/>
        <v>0</v>
      </c>
    </row>
    <row r="133" spans="1:7" ht="16" x14ac:dyDescent="0.2">
      <c r="A133" s="181">
        <f t="shared" si="3"/>
        <v>0</v>
      </c>
      <c r="B133" s="220"/>
      <c r="C133" s="182">
        <f t="shared" si="4"/>
        <v>0</v>
      </c>
      <c r="D133" s="183">
        <f t="shared" si="4"/>
        <v>0</v>
      </c>
      <c r="E133" s="184">
        <f t="shared" si="5"/>
        <v>0</v>
      </c>
      <c r="F133" s="185">
        <f t="shared" si="6"/>
        <v>0</v>
      </c>
      <c r="G133" s="185">
        <f t="shared" si="7"/>
        <v>0</v>
      </c>
    </row>
    <row r="134" spans="1:7" ht="16" x14ac:dyDescent="0.2">
      <c r="A134" s="181">
        <f t="shared" si="3"/>
        <v>0</v>
      </c>
      <c r="B134" s="220"/>
      <c r="C134" s="182">
        <f t="shared" si="4"/>
        <v>0</v>
      </c>
      <c r="D134" s="183">
        <f t="shared" si="4"/>
        <v>0</v>
      </c>
      <c r="E134" s="184">
        <f t="shared" si="5"/>
        <v>0</v>
      </c>
      <c r="F134" s="185">
        <f t="shared" si="6"/>
        <v>0</v>
      </c>
      <c r="G134" s="185">
        <f t="shared" si="7"/>
        <v>0</v>
      </c>
    </row>
    <row r="135" spans="1:7" ht="16" x14ac:dyDescent="0.2">
      <c r="A135" s="181">
        <f t="shared" si="3"/>
        <v>0</v>
      </c>
      <c r="B135" s="220"/>
      <c r="C135" s="182">
        <f t="shared" si="4"/>
        <v>0</v>
      </c>
      <c r="D135" s="183">
        <f t="shared" si="4"/>
        <v>0</v>
      </c>
      <c r="E135" s="184">
        <f t="shared" si="5"/>
        <v>0</v>
      </c>
      <c r="F135" s="185">
        <f t="shared" si="6"/>
        <v>0</v>
      </c>
      <c r="G135" s="185">
        <f t="shared" si="7"/>
        <v>0</v>
      </c>
    </row>
    <row r="136" spans="1:7" ht="16" x14ac:dyDescent="0.2">
      <c r="A136" s="181">
        <f t="shared" si="3"/>
        <v>0</v>
      </c>
      <c r="B136" s="220"/>
      <c r="C136" s="182">
        <f t="shared" si="4"/>
        <v>0</v>
      </c>
      <c r="D136" s="183">
        <f t="shared" si="4"/>
        <v>0</v>
      </c>
      <c r="E136" s="184">
        <f t="shared" si="5"/>
        <v>0</v>
      </c>
      <c r="F136" s="185">
        <f t="shared" si="6"/>
        <v>0</v>
      </c>
      <c r="G136" s="185">
        <f t="shared" si="7"/>
        <v>0</v>
      </c>
    </row>
    <row r="137" spans="1:7" ht="16" x14ac:dyDescent="0.2">
      <c r="A137" s="181">
        <f t="shared" si="3"/>
        <v>0</v>
      </c>
      <c r="B137" s="220"/>
      <c r="C137" s="182">
        <f t="shared" si="4"/>
        <v>0</v>
      </c>
      <c r="D137" s="183">
        <f t="shared" si="4"/>
        <v>0</v>
      </c>
      <c r="E137" s="184">
        <f t="shared" si="5"/>
        <v>0</v>
      </c>
      <c r="F137" s="185">
        <f t="shared" si="6"/>
        <v>0</v>
      </c>
      <c r="G137" s="185">
        <f t="shared" si="7"/>
        <v>0</v>
      </c>
    </row>
    <row r="138" spans="1:7" ht="16" x14ac:dyDescent="0.2">
      <c r="A138" s="181">
        <f t="shared" si="3"/>
        <v>0</v>
      </c>
      <c r="B138" s="220"/>
      <c r="C138" s="182">
        <f t="shared" si="4"/>
        <v>0</v>
      </c>
      <c r="D138" s="183">
        <f t="shared" si="4"/>
        <v>0</v>
      </c>
      <c r="E138" s="184">
        <f t="shared" si="5"/>
        <v>0</v>
      </c>
      <c r="F138" s="185">
        <f t="shared" si="6"/>
        <v>0</v>
      </c>
      <c r="G138" s="185">
        <f t="shared" si="7"/>
        <v>0</v>
      </c>
    </row>
    <row r="139" spans="1:7" ht="16" x14ac:dyDescent="0.2">
      <c r="A139" s="181">
        <f t="shared" si="3"/>
        <v>0</v>
      </c>
      <c r="B139" s="220"/>
      <c r="C139" s="182">
        <f t="shared" si="4"/>
        <v>0</v>
      </c>
      <c r="D139" s="183">
        <f t="shared" si="4"/>
        <v>0</v>
      </c>
      <c r="E139" s="184">
        <f t="shared" si="5"/>
        <v>0</v>
      </c>
      <c r="F139" s="185">
        <f t="shared" si="6"/>
        <v>0</v>
      </c>
      <c r="G139" s="185">
        <f t="shared" si="7"/>
        <v>0</v>
      </c>
    </row>
    <row r="140" spans="1:7" ht="16" x14ac:dyDescent="0.2">
      <c r="A140" s="181">
        <f t="shared" si="3"/>
        <v>0</v>
      </c>
      <c r="B140" s="220"/>
      <c r="C140" s="182">
        <f t="shared" si="4"/>
        <v>0</v>
      </c>
      <c r="D140" s="183">
        <f t="shared" si="4"/>
        <v>0</v>
      </c>
      <c r="E140" s="184">
        <f t="shared" si="5"/>
        <v>0</v>
      </c>
      <c r="F140" s="185">
        <f t="shared" si="6"/>
        <v>0</v>
      </c>
      <c r="G140" s="185">
        <f t="shared" si="7"/>
        <v>0</v>
      </c>
    </row>
    <row r="141" spans="1:7" ht="16" x14ac:dyDescent="0.2">
      <c r="A141" s="181">
        <f t="shared" si="3"/>
        <v>0</v>
      </c>
      <c r="B141" s="220"/>
      <c r="C141" s="182">
        <f t="shared" si="4"/>
        <v>0</v>
      </c>
      <c r="D141" s="183">
        <f t="shared" si="4"/>
        <v>0</v>
      </c>
      <c r="E141" s="184">
        <f t="shared" si="5"/>
        <v>0</v>
      </c>
      <c r="F141" s="185">
        <f t="shared" si="6"/>
        <v>0</v>
      </c>
      <c r="G141" s="185">
        <f t="shared" si="7"/>
        <v>0</v>
      </c>
    </row>
    <row r="142" spans="1:7" ht="16" x14ac:dyDescent="0.2">
      <c r="A142" s="181">
        <f t="shared" si="3"/>
        <v>0</v>
      </c>
      <c r="B142" s="220"/>
      <c r="C142" s="182">
        <f t="shared" si="4"/>
        <v>0</v>
      </c>
      <c r="D142" s="183">
        <f t="shared" si="4"/>
        <v>0</v>
      </c>
      <c r="E142" s="184">
        <f t="shared" si="5"/>
        <v>0</v>
      </c>
      <c r="F142" s="185">
        <f t="shared" si="6"/>
        <v>0</v>
      </c>
      <c r="G142" s="185">
        <f t="shared" si="7"/>
        <v>0</v>
      </c>
    </row>
    <row r="143" spans="1:7" ht="16" x14ac:dyDescent="0.2">
      <c r="A143" s="181">
        <f t="shared" si="3"/>
        <v>0</v>
      </c>
      <c r="B143" s="220"/>
      <c r="C143" s="182">
        <f t="shared" si="4"/>
        <v>0</v>
      </c>
      <c r="D143" s="183">
        <f t="shared" si="4"/>
        <v>0</v>
      </c>
      <c r="E143" s="184">
        <f t="shared" si="5"/>
        <v>0</v>
      </c>
      <c r="F143" s="185">
        <f t="shared" si="6"/>
        <v>0</v>
      </c>
      <c r="G143" s="185">
        <f t="shared" si="7"/>
        <v>0</v>
      </c>
    </row>
    <row r="144" spans="1:7" ht="16" x14ac:dyDescent="0.2">
      <c r="A144" s="181">
        <f t="shared" si="3"/>
        <v>0</v>
      </c>
      <c r="B144" s="220"/>
      <c r="C144" s="182">
        <f t="shared" si="4"/>
        <v>0</v>
      </c>
      <c r="D144" s="183">
        <f t="shared" si="4"/>
        <v>0</v>
      </c>
      <c r="E144" s="184">
        <f t="shared" si="5"/>
        <v>0</v>
      </c>
      <c r="F144" s="185">
        <f t="shared" si="6"/>
        <v>0</v>
      </c>
      <c r="G144" s="185">
        <f t="shared" si="7"/>
        <v>0</v>
      </c>
    </row>
    <row r="145" spans="1:9" ht="16" x14ac:dyDescent="0.2">
      <c r="A145" s="181">
        <f t="shared" si="3"/>
        <v>0</v>
      </c>
      <c r="B145" s="220"/>
      <c r="C145" s="182">
        <f t="shared" si="4"/>
        <v>0</v>
      </c>
      <c r="D145" s="183">
        <f t="shared" si="4"/>
        <v>0</v>
      </c>
      <c r="E145" s="184">
        <f t="shared" si="5"/>
        <v>0</v>
      </c>
      <c r="F145" s="185">
        <f t="shared" si="6"/>
        <v>0</v>
      </c>
      <c r="G145" s="185">
        <f t="shared" si="7"/>
        <v>0</v>
      </c>
    </row>
    <row r="146" spans="1:9" ht="16" x14ac:dyDescent="0.2">
      <c r="A146" s="181">
        <f t="shared" si="3"/>
        <v>0</v>
      </c>
      <c r="B146" s="220"/>
      <c r="C146" s="182">
        <f t="shared" si="4"/>
        <v>0</v>
      </c>
      <c r="D146" s="183">
        <f t="shared" si="4"/>
        <v>0</v>
      </c>
      <c r="E146" s="184">
        <f t="shared" si="5"/>
        <v>0</v>
      </c>
      <c r="F146" s="185">
        <f t="shared" si="6"/>
        <v>0</v>
      </c>
      <c r="G146" s="185">
        <f t="shared" si="7"/>
        <v>0</v>
      </c>
    </row>
    <row r="147" spans="1:9" ht="16" x14ac:dyDescent="0.2">
      <c r="A147" s="181">
        <f t="shared" si="3"/>
        <v>0</v>
      </c>
      <c r="B147" s="220"/>
      <c r="C147" s="182">
        <f t="shared" si="4"/>
        <v>0</v>
      </c>
      <c r="D147" s="183">
        <f t="shared" si="4"/>
        <v>0</v>
      </c>
      <c r="E147" s="184">
        <f t="shared" si="5"/>
        <v>0</v>
      </c>
      <c r="F147" s="185">
        <f t="shared" si="6"/>
        <v>0</v>
      </c>
      <c r="G147" s="185">
        <f t="shared" si="7"/>
        <v>0</v>
      </c>
    </row>
    <row r="148" spans="1:9" ht="16" x14ac:dyDescent="0.2">
      <c r="A148" s="123" t="s">
        <v>90</v>
      </c>
      <c r="B148" s="94">
        <f>SUM(B93:B147)</f>
        <v>0</v>
      </c>
      <c r="C148" s="121"/>
      <c r="D148" s="122"/>
      <c r="E148" s="95">
        <f>SUM(E93:E147)</f>
        <v>0</v>
      </c>
      <c r="F148" s="94">
        <f>SUM(F93:F147)</f>
        <v>0</v>
      </c>
      <c r="G148" s="94">
        <f>SUM(G93:G147)</f>
        <v>0</v>
      </c>
    </row>
    <row r="149" spans="1:9" ht="16" x14ac:dyDescent="0.2"/>
    <row r="150" spans="1:9" ht="16" x14ac:dyDescent="0.2"/>
    <row r="151" spans="1:9" ht="18.75" customHeight="1" x14ac:dyDescent="0.2">
      <c r="A151" s="353" t="s">
        <v>100</v>
      </c>
      <c r="B151" s="353"/>
      <c r="C151" s="353"/>
      <c r="D151" s="353"/>
      <c r="E151" s="353"/>
      <c r="F151" s="353"/>
      <c r="G151" s="353"/>
      <c r="H151" s="353"/>
      <c r="I151" s="353"/>
    </row>
    <row r="152" spans="1:9" ht="16" x14ac:dyDescent="0.2">
      <c r="A152" s="358"/>
      <c r="B152" s="358"/>
      <c r="C152" s="358"/>
      <c r="D152" s="358"/>
      <c r="E152" s="358"/>
    </row>
    <row r="153" spans="1:9" ht="28" customHeight="1" x14ac:dyDescent="0.2">
      <c r="A153" s="359" t="s">
        <v>101</v>
      </c>
      <c r="B153" s="347" t="s">
        <v>102</v>
      </c>
      <c r="C153" s="347" t="s">
        <v>103</v>
      </c>
      <c r="D153" s="360" t="s">
        <v>104</v>
      </c>
      <c r="E153" s="355" t="s">
        <v>269</v>
      </c>
      <c r="F153" s="355" t="s">
        <v>95</v>
      </c>
      <c r="G153" s="361" t="s">
        <v>84</v>
      </c>
      <c r="H153" s="355" t="s">
        <v>85</v>
      </c>
      <c r="I153" s="347" t="s">
        <v>99</v>
      </c>
    </row>
    <row r="154" spans="1:9" ht="28" customHeight="1" x14ac:dyDescent="0.2">
      <c r="A154" s="359"/>
      <c r="B154" s="348"/>
      <c r="C154" s="348"/>
      <c r="D154" s="360"/>
      <c r="E154" s="355"/>
      <c r="F154" s="355"/>
      <c r="G154" s="361"/>
      <c r="H154" s="355"/>
      <c r="I154" s="348"/>
    </row>
    <row r="155" spans="1:9" ht="16" x14ac:dyDescent="0.2">
      <c r="A155" s="349" t="s">
        <v>105</v>
      </c>
      <c r="B155" s="350"/>
      <c r="C155" s="350"/>
      <c r="D155" s="350"/>
      <c r="E155" s="350"/>
      <c r="F155" s="350"/>
      <c r="G155" s="350"/>
      <c r="H155" s="350"/>
      <c r="I155" s="350"/>
    </row>
    <row r="156" spans="1:9" ht="16" x14ac:dyDescent="0.2">
      <c r="A156" s="351" t="s">
        <v>106</v>
      </c>
      <c r="B156" s="352"/>
      <c r="C156" s="352"/>
      <c r="D156" s="352"/>
      <c r="E156" s="352"/>
      <c r="F156" s="352"/>
      <c r="G156" s="352"/>
      <c r="H156" s="352"/>
      <c r="I156" s="352"/>
    </row>
    <row r="157" spans="1:9" ht="16" x14ac:dyDescent="0.2">
      <c r="A157" s="221"/>
      <c r="B157" s="222"/>
      <c r="C157" s="223"/>
      <c r="D157" s="224"/>
      <c r="E157" s="225"/>
      <c r="F157" s="226"/>
      <c r="G157" s="186">
        <f>D157*(E157)*(1-F157)</f>
        <v>0</v>
      </c>
      <c r="H157" s="186">
        <f>D157*(E157)*F157</f>
        <v>0</v>
      </c>
      <c r="I157" s="186">
        <f>D157*E157</f>
        <v>0</v>
      </c>
    </row>
    <row r="158" spans="1:9" ht="16" x14ac:dyDescent="0.2">
      <c r="A158" s="227"/>
      <c r="B158" s="228"/>
      <c r="C158" s="229"/>
      <c r="D158" s="230"/>
      <c r="E158" s="231"/>
      <c r="F158" s="232"/>
      <c r="G158" s="187">
        <f t="shared" ref="G158:G196" si="8">D158*(E158)*(1-F158)</f>
        <v>0</v>
      </c>
      <c r="H158" s="186">
        <f t="shared" ref="H158:H196" si="9">D158*(E158)*F158</f>
        <v>0</v>
      </c>
      <c r="I158" s="186">
        <f t="shared" ref="I158:I196" si="10">D158*E158</f>
        <v>0</v>
      </c>
    </row>
    <row r="159" spans="1:9" ht="16" x14ac:dyDescent="0.2">
      <c r="A159" s="227"/>
      <c r="B159" s="233"/>
      <c r="C159" s="234"/>
      <c r="D159" s="235"/>
      <c r="E159" s="236"/>
      <c r="F159" s="237"/>
      <c r="G159" s="187">
        <f t="shared" si="8"/>
        <v>0</v>
      </c>
      <c r="H159" s="186">
        <f t="shared" si="9"/>
        <v>0</v>
      </c>
      <c r="I159" s="186">
        <f t="shared" si="10"/>
        <v>0</v>
      </c>
    </row>
    <row r="160" spans="1:9" ht="16" x14ac:dyDescent="0.2">
      <c r="A160" s="227"/>
      <c r="B160" s="233"/>
      <c r="C160" s="234"/>
      <c r="D160" s="235"/>
      <c r="E160" s="236"/>
      <c r="F160" s="237"/>
      <c r="G160" s="187">
        <f t="shared" si="8"/>
        <v>0</v>
      </c>
      <c r="H160" s="186">
        <f t="shared" si="9"/>
        <v>0</v>
      </c>
      <c r="I160" s="186">
        <f t="shared" si="10"/>
        <v>0</v>
      </c>
    </row>
    <row r="161" spans="1:9" ht="16" x14ac:dyDescent="0.2">
      <c r="A161" s="227"/>
      <c r="B161" s="233"/>
      <c r="C161" s="234"/>
      <c r="D161" s="235"/>
      <c r="E161" s="236"/>
      <c r="F161" s="237"/>
      <c r="G161" s="187">
        <f t="shared" si="8"/>
        <v>0</v>
      </c>
      <c r="H161" s="186">
        <f t="shared" si="9"/>
        <v>0</v>
      </c>
      <c r="I161" s="186">
        <f t="shared" si="10"/>
        <v>0</v>
      </c>
    </row>
    <row r="162" spans="1:9" ht="16" x14ac:dyDescent="0.2">
      <c r="A162" s="227"/>
      <c r="B162" s="233"/>
      <c r="C162" s="234"/>
      <c r="D162" s="235"/>
      <c r="E162" s="236"/>
      <c r="F162" s="237"/>
      <c r="G162" s="187">
        <f t="shared" si="8"/>
        <v>0</v>
      </c>
      <c r="H162" s="186">
        <f t="shared" si="9"/>
        <v>0</v>
      </c>
      <c r="I162" s="186">
        <f t="shared" si="10"/>
        <v>0</v>
      </c>
    </row>
    <row r="163" spans="1:9" ht="16" x14ac:dyDescent="0.2">
      <c r="A163" s="227"/>
      <c r="B163" s="233"/>
      <c r="C163" s="234"/>
      <c r="D163" s="235"/>
      <c r="E163" s="236"/>
      <c r="F163" s="237"/>
      <c r="G163" s="187">
        <f t="shared" si="8"/>
        <v>0</v>
      </c>
      <c r="H163" s="186">
        <f t="shared" si="9"/>
        <v>0</v>
      </c>
      <c r="I163" s="186">
        <f t="shared" si="10"/>
        <v>0</v>
      </c>
    </row>
    <row r="164" spans="1:9" ht="16" x14ac:dyDescent="0.2">
      <c r="A164" s="227"/>
      <c r="B164" s="233"/>
      <c r="C164" s="234"/>
      <c r="D164" s="235"/>
      <c r="E164" s="236"/>
      <c r="F164" s="237"/>
      <c r="G164" s="187">
        <f t="shared" si="8"/>
        <v>0</v>
      </c>
      <c r="H164" s="186">
        <f t="shared" si="9"/>
        <v>0</v>
      </c>
      <c r="I164" s="186">
        <f t="shared" si="10"/>
        <v>0</v>
      </c>
    </row>
    <row r="165" spans="1:9" ht="16" x14ac:dyDescent="0.2">
      <c r="A165" s="227"/>
      <c r="B165" s="233"/>
      <c r="C165" s="234"/>
      <c r="D165" s="235"/>
      <c r="E165" s="236"/>
      <c r="F165" s="237"/>
      <c r="G165" s="187">
        <f t="shared" si="8"/>
        <v>0</v>
      </c>
      <c r="H165" s="186">
        <f t="shared" si="9"/>
        <v>0</v>
      </c>
      <c r="I165" s="186">
        <f t="shared" si="10"/>
        <v>0</v>
      </c>
    </row>
    <row r="166" spans="1:9" ht="16" x14ac:dyDescent="0.2">
      <c r="A166" s="227"/>
      <c r="B166" s="233"/>
      <c r="C166" s="234"/>
      <c r="D166" s="235"/>
      <c r="E166" s="236"/>
      <c r="F166" s="237"/>
      <c r="G166" s="187">
        <f t="shared" si="8"/>
        <v>0</v>
      </c>
      <c r="H166" s="186">
        <f t="shared" si="9"/>
        <v>0</v>
      </c>
      <c r="I166" s="186">
        <f t="shared" si="10"/>
        <v>0</v>
      </c>
    </row>
    <row r="167" spans="1:9" ht="16" x14ac:dyDescent="0.2">
      <c r="A167" s="227"/>
      <c r="B167" s="233"/>
      <c r="C167" s="238"/>
      <c r="D167" s="239"/>
      <c r="E167" s="236"/>
      <c r="F167" s="237"/>
      <c r="G167" s="187">
        <f t="shared" si="8"/>
        <v>0</v>
      </c>
      <c r="H167" s="186">
        <f t="shared" si="9"/>
        <v>0</v>
      </c>
      <c r="I167" s="186">
        <f t="shared" si="10"/>
        <v>0</v>
      </c>
    </row>
    <row r="168" spans="1:9" ht="16" x14ac:dyDescent="0.2">
      <c r="A168" s="227"/>
      <c r="B168" s="233"/>
      <c r="C168" s="238"/>
      <c r="D168" s="239"/>
      <c r="E168" s="236"/>
      <c r="F168" s="237"/>
      <c r="G168" s="187">
        <f t="shared" si="8"/>
        <v>0</v>
      </c>
      <c r="H168" s="186">
        <f t="shared" si="9"/>
        <v>0</v>
      </c>
      <c r="I168" s="186">
        <f t="shared" si="10"/>
        <v>0</v>
      </c>
    </row>
    <row r="169" spans="1:9" ht="16" x14ac:dyDescent="0.2">
      <c r="A169" s="227"/>
      <c r="B169" s="233"/>
      <c r="C169" s="238"/>
      <c r="D169" s="239"/>
      <c r="E169" s="236"/>
      <c r="F169" s="237"/>
      <c r="G169" s="187">
        <f t="shared" si="8"/>
        <v>0</v>
      </c>
      <c r="H169" s="186">
        <f t="shared" si="9"/>
        <v>0</v>
      </c>
      <c r="I169" s="186">
        <f t="shared" si="10"/>
        <v>0</v>
      </c>
    </row>
    <row r="170" spans="1:9" ht="16" x14ac:dyDescent="0.2">
      <c r="A170" s="227"/>
      <c r="B170" s="233"/>
      <c r="C170" s="238"/>
      <c r="D170" s="239"/>
      <c r="E170" s="236"/>
      <c r="F170" s="237"/>
      <c r="G170" s="187">
        <f t="shared" si="8"/>
        <v>0</v>
      </c>
      <c r="H170" s="186">
        <f t="shared" si="9"/>
        <v>0</v>
      </c>
      <c r="I170" s="186">
        <f t="shared" si="10"/>
        <v>0</v>
      </c>
    </row>
    <row r="171" spans="1:9" ht="16" x14ac:dyDescent="0.2">
      <c r="A171" s="227"/>
      <c r="B171" s="233"/>
      <c r="C171" s="238"/>
      <c r="D171" s="239"/>
      <c r="E171" s="236"/>
      <c r="F171" s="237"/>
      <c r="G171" s="187">
        <f t="shared" si="8"/>
        <v>0</v>
      </c>
      <c r="H171" s="186">
        <f t="shared" si="9"/>
        <v>0</v>
      </c>
      <c r="I171" s="186">
        <f t="shared" si="10"/>
        <v>0</v>
      </c>
    </row>
    <row r="172" spans="1:9" ht="16" x14ac:dyDescent="0.2">
      <c r="A172" s="227"/>
      <c r="B172" s="233"/>
      <c r="C172" s="238"/>
      <c r="D172" s="239"/>
      <c r="E172" s="236"/>
      <c r="F172" s="237"/>
      <c r="G172" s="187">
        <f t="shared" si="8"/>
        <v>0</v>
      </c>
      <c r="H172" s="186">
        <f t="shared" si="9"/>
        <v>0</v>
      </c>
      <c r="I172" s="186">
        <f t="shared" si="10"/>
        <v>0</v>
      </c>
    </row>
    <row r="173" spans="1:9" ht="16" x14ac:dyDescent="0.2">
      <c r="A173" s="227"/>
      <c r="B173" s="233"/>
      <c r="C173" s="238"/>
      <c r="D173" s="239"/>
      <c r="E173" s="236"/>
      <c r="F173" s="237"/>
      <c r="G173" s="187">
        <f t="shared" si="8"/>
        <v>0</v>
      </c>
      <c r="H173" s="186">
        <f t="shared" si="9"/>
        <v>0</v>
      </c>
      <c r="I173" s="186">
        <f t="shared" si="10"/>
        <v>0</v>
      </c>
    </row>
    <row r="174" spans="1:9" ht="16" x14ac:dyDescent="0.2">
      <c r="A174" s="227"/>
      <c r="B174" s="233"/>
      <c r="C174" s="238"/>
      <c r="D174" s="239"/>
      <c r="E174" s="236"/>
      <c r="F174" s="237"/>
      <c r="G174" s="187">
        <f t="shared" si="8"/>
        <v>0</v>
      </c>
      <c r="H174" s="186">
        <f t="shared" si="9"/>
        <v>0</v>
      </c>
      <c r="I174" s="186">
        <f t="shared" si="10"/>
        <v>0</v>
      </c>
    </row>
    <row r="175" spans="1:9" ht="16" x14ac:dyDescent="0.2">
      <c r="A175" s="227"/>
      <c r="B175" s="233"/>
      <c r="C175" s="238"/>
      <c r="D175" s="239"/>
      <c r="E175" s="236"/>
      <c r="F175" s="237"/>
      <c r="G175" s="187">
        <f t="shared" si="8"/>
        <v>0</v>
      </c>
      <c r="H175" s="186">
        <f t="shared" si="9"/>
        <v>0</v>
      </c>
      <c r="I175" s="186">
        <f t="shared" si="10"/>
        <v>0</v>
      </c>
    </row>
    <row r="176" spans="1:9" ht="16" x14ac:dyDescent="0.2">
      <c r="A176" s="227"/>
      <c r="B176" s="233"/>
      <c r="C176" s="238"/>
      <c r="D176" s="239"/>
      <c r="E176" s="236"/>
      <c r="F176" s="237"/>
      <c r="G176" s="187">
        <f t="shared" si="8"/>
        <v>0</v>
      </c>
      <c r="H176" s="186">
        <f t="shared" si="9"/>
        <v>0</v>
      </c>
      <c r="I176" s="186">
        <f t="shared" si="10"/>
        <v>0</v>
      </c>
    </row>
    <row r="177" spans="1:9" ht="16" x14ac:dyDescent="0.2">
      <c r="A177" s="227"/>
      <c r="B177" s="233"/>
      <c r="C177" s="238"/>
      <c r="D177" s="239"/>
      <c r="E177" s="236"/>
      <c r="F177" s="237"/>
      <c r="G177" s="187">
        <f t="shared" si="8"/>
        <v>0</v>
      </c>
      <c r="H177" s="186">
        <f t="shared" si="9"/>
        <v>0</v>
      </c>
      <c r="I177" s="186">
        <f t="shared" si="10"/>
        <v>0</v>
      </c>
    </row>
    <row r="178" spans="1:9" ht="16" x14ac:dyDescent="0.2">
      <c r="A178" s="227"/>
      <c r="B178" s="233"/>
      <c r="C178" s="238"/>
      <c r="D178" s="239"/>
      <c r="E178" s="236"/>
      <c r="F178" s="237"/>
      <c r="G178" s="187">
        <f t="shared" si="8"/>
        <v>0</v>
      </c>
      <c r="H178" s="186">
        <f t="shared" si="9"/>
        <v>0</v>
      </c>
      <c r="I178" s="186">
        <f t="shared" si="10"/>
        <v>0</v>
      </c>
    </row>
    <row r="179" spans="1:9" ht="16" x14ac:dyDescent="0.2">
      <c r="A179" s="227"/>
      <c r="B179" s="233"/>
      <c r="C179" s="238"/>
      <c r="D179" s="239"/>
      <c r="E179" s="236"/>
      <c r="F179" s="237"/>
      <c r="G179" s="187">
        <f t="shared" si="8"/>
        <v>0</v>
      </c>
      <c r="H179" s="186">
        <f t="shared" si="9"/>
        <v>0</v>
      </c>
      <c r="I179" s="186">
        <f t="shared" si="10"/>
        <v>0</v>
      </c>
    </row>
    <row r="180" spans="1:9" ht="16" x14ac:dyDescent="0.2">
      <c r="A180" s="227"/>
      <c r="B180" s="233"/>
      <c r="C180" s="238"/>
      <c r="D180" s="239"/>
      <c r="E180" s="236"/>
      <c r="F180" s="237"/>
      <c r="G180" s="187">
        <f t="shared" si="8"/>
        <v>0</v>
      </c>
      <c r="H180" s="186">
        <f t="shared" si="9"/>
        <v>0</v>
      </c>
      <c r="I180" s="186">
        <f t="shared" si="10"/>
        <v>0</v>
      </c>
    </row>
    <row r="181" spans="1:9" ht="16" x14ac:dyDescent="0.2">
      <c r="A181" s="227"/>
      <c r="B181" s="233"/>
      <c r="C181" s="238"/>
      <c r="D181" s="239"/>
      <c r="E181" s="236"/>
      <c r="F181" s="237"/>
      <c r="G181" s="187">
        <f t="shared" si="8"/>
        <v>0</v>
      </c>
      <c r="H181" s="186">
        <f t="shared" si="9"/>
        <v>0</v>
      </c>
      <c r="I181" s="186">
        <f t="shared" si="10"/>
        <v>0</v>
      </c>
    </row>
    <row r="182" spans="1:9" ht="16" x14ac:dyDescent="0.2">
      <c r="A182" s="227"/>
      <c r="B182" s="233"/>
      <c r="C182" s="238"/>
      <c r="D182" s="239"/>
      <c r="E182" s="236"/>
      <c r="F182" s="237"/>
      <c r="G182" s="187">
        <f t="shared" si="8"/>
        <v>0</v>
      </c>
      <c r="H182" s="186">
        <f t="shared" si="9"/>
        <v>0</v>
      </c>
      <c r="I182" s="186">
        <f t="shared" si="10"/>
        <v>0</v>
      </c>
    </row>
    <row r="183" spans="1:9" ht="16" x14ac:dyDescent="0.2">
      <c r="A183" s="227"/>
      <c r="B183" s="233"/>
      <c r="C183" s="238"/>
      <c r="D183" s="239"/>
      <c r="E183" s="236"/>
      <c r="F183" s="237"/>
      <c r="G183" s="187">
        <f t="shared" si="8"/>
        <v>0</v>
      </c>
      <c r="H183" s="186">
        <f t="shared" si="9"/>
        <v>0</v>
      </c>
      <c r="I183" s="186">
        <f t="shared" si="10"/>
        <v>0</v>
      </c>
    </row>
    <row r="184" spans="1:9" ht="16" x14ac:dyDescent="0.2">
      <c r="A184" s="227"/>
      <c r="B184" s="233"/>
      <c r="C184" s="238"/>
      <c r="D184" s="239"/>
      <c r="E184" s="236"/>
      <c r="F184" s="237"/>
      <c r="G184" s="187">
        <f t="shared" si="8"/>
        <v>0</v>
      </c>
      <c r="H184" s="186">
        <f t="shared" si="9"/>
        <v>0</v>
      </c>
      <c r="I184" s="186">
        <f t="shared" si="10"/>
        <v>0</v>
      </c>
    </row>
    <row r="185" spans="1:9" ht="16" x14ac:dyDescent="0.2">
      <c r="A185" s="227"/>
      <c r="B185" s="233"/>
      <c r="C185" s="238"/>
      <c r="D185" s="239"/>
      <c r="E185" s="236"/>
      <c r="F185" s="237"/>
      <c r="G185" s="187">
        <f t="shared" si="8"/>
        <v>0</v>
      </c>
      <c r="H185" s="186">
        <f t="shared" si="9"/>
        <v>0</v>
      </c>
      <c r="I185" s="186">
        <f t="shared" si="10"/>
        <v>0</v>
      </c>
    </row>
    <row r="186" spans="1:9" ht="16" x14ac:dyDescent="0.2">
      <c r="A186" s="227"/>
      <c r="B186" s="233"/>
      <c r="C186" s="238"/>
      <c r="D186" s="239"/>
      <c r="E186" s="236"/>
      <c r="F186" s="237"/>
      <c r="G186" s="187">
        <f t="shared" si="8"/>
        <v>0</v>
      </c>
      <c r="H186" s="186">
        <f t="shared" si="9"/>
        <v>0</v>
      </c>
      <c r="I186" s="186">
        <f t="shared" si="10"/>
        <v>0</v>
      </c>
    </row>
    <row r="187" spans="1:9" ht="16" x14ac:dyDescent="0.2">
      <c r="A187" s="227"/>
      <c r="B187" s="233"/>
      <c r="C187" s="238"/>
      <c r="D187" s="239"/>
      <c r="E187" s="236"/>
      <c r="F187" s="237"/>
      <c r="G187" s="187">
        <f t="shared" si="8"/>
        <v>0</v>
      </c>
      <c r="H187" s="186">
        <f t="shared" si="9"/>
        <v>0</v>
      </c>
      <c r="I187" s="186">
        <f t="shared" si="10"/>
        <v>0</v>
      </c>
    </row>
    <row r="188" spans="1:9" ht="16" x14ac:dyDescent="0.2">
      <c r="A188" s="227"/>
      <c r="B188" s="233"/>
      <c r="C188" s="238"/>
      <c r="D188" s="239"/>
      <c r="E188" s="236"/>
      <c r="F188" s="237"/>
      <c r="G188" s="187">
        <f t="shared" si="8"/>
        <v>0</v>
      </c>
      <c r="H188" s="186">
        <f t="shared" si="9"/>
        <v>0</v>
      </c>
      <c r="I188" s="186">
        <f t="shared" si="10"/>
        <v>0</v>
      </c>
    </row>
    <row r="189" spans="1:9" ht="16" x14ac:dyDescent="0.2">
      <c r="A189" s="227"/>
      <c r="B189" s="233"/>
      <c r="C189" s="238"/>
      <c r="D189" s="239"/>
      <c r="E189" s="236"/>
      <c r="F189" s="237"/>
      <c r="G189" s="187">
        <f t="shared" si="8"/>
        <v>0</v>
      </c>
      <c r="H189" s="186">
        <f t="shared" si="9"/>
        <v>0</v>
      </c>
      <c r="I189" s="186">
        <f t="shared" si="10"/>
        <v>0</v>
      </c>
    </row>
    <row r="190" spans="1:9" ht="16" x14ac:dyDescent="0.2">
      <c r="A190" s="227"/>
      <c r="B190" s="233"/>
      <c r="C190" s="238"/>
      <c r="D190" s="239"/>
      <c r="E190" s="236"/>
      <c r="F190" s="237"/>
      <c r="G190" s="187">
        <f t="shared" si="8"/>
        <v>0</v>
      </c>
      <c r="H190" s="186">
        <f t="shared" si="9"/>
        <v>0</v>
      </c>
      <c r="I190" s="186">
        <f t="shared" si="10"/>
        <v>0</v>
      </c>
    </row>
    <row r="191" spans="1:9" ht="16" x14ac:dyDescent="0.2">
      <c r="A191" s="227"/>
      <c r="B191" s="233"/>
      <c r="C191" s="238"/>
      <c r="D191" s="239"/>
      <c r="E191" s="236"/>
      <c r="F191" s="237"/>
      <c r="G191" s="187">
        <f t="shared" si="8"/>
        <v>0</v>
      </c>
      <c r="H191" s="186">
        <f t="shared" si="9"/>
        <v>0</v>
      </c>
      <c r="I191" s="186">
        <f t="shared" si="10"/>
        <v>0</v>
      </c>
    </row>
    <row r="192" spans="1:9" ht="16" x14ac:dyDescent="0.2">
      <c r="A192" s="227"/>
      <c r="B192" s="233"/>
      <c r="C192" s="238"/>
      <c r="D192" s="239"/>
      <c r="E192" s="236"/>
      <c r="F192" s="237"/>
      <c r="G192" s="187">
        <f t="shared" si="8"/>
        <v>0</v>
      </c>
      <c r="H192" s="186">
        <f t="shared" si="9"/>
        <v>0</v>
      </c>
      <c r="I192" s="186">
        <f t="shared" si="10"/>
        <v>0</v>
      </c>
    </row>
    <row r="193" spans="1:9" ht="16" x14ac:dyDescent="0.2">
      <c r="A193" s="227"/>
      <c r="B193" s="233"/>
      <c r="C193" s="238"/>
      <c r="D193" s="239"/>
      <c r="E193" s="236"/>
      <c r="F193" s="237"/>
      <c r="G193" s="187">
        <f t="shared" si="8"/>
        <v>0</v>
      </c>
      <c r="H193" s="186">
        <f t="shared" si="9"/>
        <v>0</v>
      </c>
      <c r="I193" s="186">
        <f t="shared" si="10"/>
        <v>0</v>
      </c>
    </row>
    <row r="194" spans="1:9" ht="16" x14ac:dyDescent="0.2">
      <c r="A194" s="227"/>
      <c r="B194" s="233"/>
      <c r="C194" s="238"/>
      <c r="D194" s="239"/>
      <c r="E194" s="236"/>
      <c r="F194" s="237"/>
      <c r="G194" s="187">
        <f t="shared" si="8"/>
        <v>0</v>
      </c>
      <c r="H194" s="186">
        <f t="shared" si="9"/>
        <v>0</v>
      </c>
      <c r="I194" s="186">
        <f t="shared" si="10"/>
        <v>0</v>
      </c>
    </row>
    <row r="195" spans="1:9" ht="16" x14ac:dyDescent="0.2">
      <c r="A195" s="227"/>
      <c r="B195" s="233"/>
      <c r="C195" s="238"/>
      <c r="D195" s="239"/>
      <c r="E195" s="236"/>
      <c r="F195" s="237"/>
      <c r="G195" s="187">
        <f t="shared" si="8"/>
        <v>0</v>
      </c>
      <c r="H195" s="186">
        <f t="shared" si="9"/>
        <v>0</v>
      </c>
      <c r="I195" s="186">
        <f t="shared" si="10"/>
        <v>0</v>
      </c>
    </row>
    <row r="196" spans="1:9" ht="16" x14ac:dyDescent="0.2">
      <c r="A196" s="227"/>
      <c r="B196" s="233"/>
      <c r="C196" s="238"/>
      <c r="D196" s="239"/>
      <c r="E196" s="236"/>
      <c r="F196" s="237"/>
      <c r="G196" s="187">
        <f t="shared" si="8"/>
        <v>0</v>
      </c>
      <c r="H196" s="186">
        <f t="shared" si="9"/>
        <v>0</v>
      </c>
      <c r="I196" s="186">
        <f t="shared" si="10"/>
        <v>0</v>
      </c>
    </row>
    <row r="197" spans="1:9" ht="17" x14ac:dyDescent="0.2">
      <c r="A197" s="147"/>
      <c r="B197" s="151"/>
      <c r="C197" s="157" t="s">
        <v>90</v>
      </c>
      <c r="D197" s="158">
        <f>SUM(D157:D196)</f>
        <v>0</v>
      </c>
      <c r="E197" s="148"/>
      <c r="F197" s="148"/>
      <c r="G197" s="159">
        <f>SUM(G157:G196)</f>
        <v>0</v>
      </c>
      <c r="H197" s="160">
        <f>SUM(H157:H196)</f>
        <v>0</v>
      </c>
      <c r="I197" s="160">
        <f>SUM(I157:I196)</f>
        <v>0</v>
      </c>
    </row>
    <row r="198" spans="1:9" ht="16" x14ac:dyDescent="0.2"/>
    <row r="199" spans="1:9" ht="17" thickBot="1" x14ac:dyDescent="0.25"/>
    <row r="200" spans="1:9" ht="94" customHeight="1" thickBot="1" x14ac:dyDescent="0.25">
      <c r="A200" s="382" t="s">
        <v>214</v>
      </c>
      <c r="B200" s="383"/>
      <c r="C200" s="383"/>
      <c r="D200" s="383"/>
      <c r="E200" s="383"/>
      <c r="F200" s="383"/>
      <c r="G200" s="383"/>
      <c r="H200" s="384"/>
    </row>
    <row r="201" spans="1:9" ht="16" x14ac:dyDescent="0.2"/>
    <row r="202" spans="1:9" ht="18.75" customHeight="1" x14ac:dyDescent="0.2">
      <c r="A202" s="353" t="s">
        <v>107</v>
      </c>
      <c r="B202" s="353"/>
      <c r="C202" s="353"/>
      <c r="D202" s="353"/>
      <c r="E202" s="353"/>
      <c r="F202" s="353"/>
      <c r="G202" s="353"/>
      <c r="H202" s="353"/>
    </row>
    <row r="203" spans="1:9" ht="16" x14ac:dyDescent="0.2"/>
    <row r="204" spans="1:9" ht="29" customHeight="1" x14ac:dyDescent="0.2">
      <c r="A204" s="354" t="s">
        <v>82</v>
      </c>
      <c r="B204" s="355" t="s">
        <v>108</v>
      </c>
      <c r="C204" s="355" t="s">
        <v>174</v>
      </c>
      <c r="D204" s="356" t="s">
        <v>109</v>
      </c>
      <c r="E204" s="355" t="s">
        <v>95</v>
      </c>
      <c r="F204" s="355" t="s">
        <v>175</v>
      </c>
      <c r="G204" s="347" t="s">
        <v>84</v>
      </c>
      <c r="H204" s="347" t="s">
        <v>85</v>
      </c>
    </row>
    <row r="205" spans="1:9" ht="29" customHeight="1" x14ac:dyDescent="0.2">
      <c r="A205" s="354"/>
      <c r="B205" s="355"/>
      <c r="C205" s="355"/>
      <c r="D205" s="357"/>
      <c r="E205" s="355"/>
      <c r="F205" s="355"/>
      <c r="G205" s="348"/>
      <c r="H205" s="348"/>
    </row>
    <row r="206" spans="1:9" ht="16" x14ac:dyDescent="0.2">
      <c r="A206" s="240"/>
      <c r="B206" s="233"/>
      <c r="C206" s="219"/>
      <c r="D206" s="214"/>
      <c r="E206" s="241"/>
      <c r="F206" s="242">
        <f>C206*D206</f>
        <v>0</v>
      </c>
      <c r="G206" s="179">
        <f>C206*D206*(1-E206)</f>
        <v>0</v>
      </c>
      <c r="H206" s="179">
        <f>C206*D206*E206</f>
        <v>0</v>
      </c>
    </row>
    <row r="207" spans="1:9" ht="16" x14ac:dyDescent="0.2">
      <c r="A207" s="240"/>
      <c r="B207" s="233"/>
      <c r="C207" s="219"/>
      <c r="D207" s="188">
        <f>$D$206</f>
        <v>0</v>
      </c>
      <c r="E207" s="241"/>
      <c r="F207" s="242">
        <f t="shared" ref="F207:F235" si="11">C207*D207</f>
        <v>0</v>
      </c>
      <c r="G207" s="179">
        <f t="shared" ref="G207:G235" si="12">C207*D207*(1-E207)</f>
        <v>0</v>
      </c>
      <c r="H207" s="179">
        <f t="shared" ref="H207:H235" si="13">C207*D207*E207</f>
        <v>0</v>
      </c>
    </row>
    <row r="208" spans="1:9" ht="16" x14ac:dyDescent="0.2">
      <c r="A208" s="240"/>
      <c r="B208" s="233"/>
      <c r="C208" s="219"/>
      <c r="D208" s="188">
        <f>$D$206</f>
        <v>0</v>
      </c>
      <c r="E208" s="241"/>
      <c r="F208" s="242">
        <f t="shared" si="11"/>
        <v>0</v>
      </c>
      <c r="G208" s="179">
        <f t="shared" si="12"/>
        <v>0</v>
      </c>
      <c r="H208" s="179">
        <f t="shared" si="13"/>
        <v>0</v>
      </c>
    </row>
    <row r="209" spans="1:8" ht="16" x14ac:dyDescent="0.2">
      <c r="A209" s="240"/>
      <c r="B209" s="233"/>
      <c r="C209" s="219"/>
      <c r="D209" s="188">
        <f t="shared" ref="D209:D235" si="14">$D$206</f>
        <v>0</v>
      </c>
      <c r="E209" s="241"/>
      <c r="F209" s="242">
        <f t="shared" si="11"/>
        <v>0</v>
      </c>
      <c r="G209" s="179">
        <f t="shared" si="12"/>
        <v>0</v>
      </c>
      <c r="H209" s="179">
        <f t="shared" si="13"/>
        <v>0</v>
      </c>
    </row>
    <row r="210" spans="1:8" ht="16" x14ac:dyDescent="0.2">
      <c r="A210" s="240"/>
      <c r="B210" s="233"/>
      <c r="C210" s="219"/>
      <c r="D210" s="188">
        <f t="shared" si="14"/>
        <v>0</v>
      </c>
      <c r="E210" s="241"/>
      <c r="F210" s="242">
        <f t="shared" si="11"/>
        <v>0</v>
      </c>
      <c r="G210" s="179">
        <f t="shared" si="12"/>
        <v>0</v>
      </c>
      <c r="H210" s="179">
        <f t="shared" si="13"/>
        <v>0</v>
      </c>
    </row>
    <row r="211" spans="1:8" ht="16" x14ac:dyDescent="0.2">
      <c r="A211" s="240"/>
      <c r="B211" s="233"/>
      <c r="C211" s="219"/>
      <c r="D211" s="188">
        <f t="shared" si="14"/>
        <v>0</v>
      </c>
      <c r="E211" s="241"/>
      <c r="F211" s="242">
        <f t="shared" si="11"/>
        <v>0</v>
      </c>
      <c r="G211" s="179">
        <f t="shared" si="12"/>
        <v>0</v>
      </c>
      <c r="H211" s="179">
        <f t="shared" si="13"/>
        <v>0</v>
      </c>
    </row>
    <row r="212" spans="1:8" ht="16" x14ac:dyDescent="0.2">
      <c r="A212" s="240"/>
      <c r="B212" s="233"/>
      <c r="C212" s="219"/>
      <c r="D212" s="188">
        <f t="shared" si="14"/>
        <v>0</v>
      </c>
      <c r="E212" s="241"/>
      <c r="F212" s="242">
        <f t="shared" si="11"/>
        <v>0</v>
      </c>
      <c r="G212" s="179">
        <f t="shared" si="12"/>
        <v>0</v>
      </c>
      <c r="H212" s="179">
        <f t="shared" si="13"/>
        <v>0</v>
      </c>
    </row>
    <row r="213" spans="1:8" ht="16" x14ac:dyDescent="0.2">
      <c r="A213" s="240"/>
      <c r="B213" s="233"/>
      <c r="C213" s="219"/>
      <c r="D213" s="188">
        <f t="shared" si="14"/>
        <v>0</v>
      </c>
      <c r="E213" s="241"/>
      <c r="F213" s="242">
        <f t="shared" si="11"/>
        <v>0</v>
      </c>
      <c r="G213" s="179">
        <f t="shared" si="12"/>
        <v>0</v>
      </c>
      <c r="H213" s="179">
        <f t="shared" si="13"/>
        <v>0</v>
      </c>
    </row>
    <row r="214" spans="1:8" ht="16" x14ac:dyDescent="0.2">
      <c r="A214" s="240"/>
      <c r="B214" s="233"/>
      <c r="C214" s="219"/>
      <c r="D214" s="188">
        <f t="shared" si="14"/>
        <v>0</v>
      </c>
      <c r="E214" s="241"/>
      <c r="F214" s="242">
        <f t="shared" si="11"/>
        <v>0</v>
      </c>
      <c r="G214" s="179">
        <f t="shared" si="12"/>
        <v>0</v>
      </c>
      <c r="H214" s="179">
        <f t="shared" si="13"/>
        <v>0</v>
      </c>
    </row>
    <row r="215" spans="1:8" ht="16" x14ac:dyDescent="0.2">
      <c r="A215" s="240"/>
      <c r="B215" s="233"/>
      <c r="C215" s="219"/>
      <c r="D215" s="188">
        <f t="shared" si="14"/>
        <v>0</v>
      </c>
      <c r="E215" s="241"/>
      <c r="F215" s="242">
        <f t="shared" si="11"/>
        <v>0</v>
      </c>
      <c r="G215" s="179">
        <f t="shared" si="12"/>
        <v>0</v>
      </c>
      <c r="H215" s="179">
        <f t="shared" si="13"/>
        <v>0</v>
      </c>
    </row>
    <row r="216" spans="1:8" ht="16" x14ac:dyDescent="0.2">
      <c r="A216" s="240"/>
      <c r="B216" s="233"/>
      <c r="C216" s="219"/>
      <c r="D216" s="188">
        <f t="shared" si="14"/>
        <v>0</v>
      </c>
      <c r="E216" s="241"/>
      <c r="F216" s="242">
        <f t="shared" si="11"/>
        <v>0</v>
      </c>
      <c r="G216" s="179">
        <f t="shared" si="12"/>
        <v>0</v>
      </c>
      <c r="H216" s="179">
        <f t="shared" si="13"/>
        <v>0</v>
      </c>
    </row>
    <row r="217" spans="1:8" ht="16" x14ac:dyDescent="0.2">
      <c r="A217" s="240"/>
      <c r="B217" s="233"/>
      <c r="C217" s="219"/>
      <c r="D217" s="188">
        <f t="shared" si="14"/>
        <v>0</v>
      </c>
      <c r="E217" s="241"/>
      <c r="F217" s="242">
        <f t="shared" si="11"/>
        <v>0</v>
      </c>
      <c r="G217" s="179">
        <f t="shared" si="12"/>
        <v>0</v>
      </c>
      <c r="H217" s="179">
        <f t="shared" si="13"/>
        <v>0</v>
      </c>
    </row>
    <row r="218" spans="1:8" ht="16" x14ac:dyDescent="0.2">
      <c r="A218" s="240"/>
      <c r="B218" s="233"/>
      <c r="C218" s="219"/>
      <c r="D218" s="188">
        <f t="shared" si="14"/>
        <v>0</v>
      </c>
      <c r="E218" s="241"/>
      <c r="F218" s="242">
        <f t="shared" si="11"/>
        <v>0</v>
      </c>
      <c r="G218" s="179">
        <f t="shared" si="12"/>
        <v>0</v>
      </c>
      <c r="H218" s="179">
        <f t="shared" si="13"/>
        <v>0</v>
      </c>
    </row>
    <row r="219" spans="1:8" ht="16" x14ac:dyDescent="0.2">
      <c r="A219" s="240"/>
      <c r="B219" s="233"/>
      <c r="C219" s="219"/>
      <c r="D219" s="188">
        <f t="shared" si="14"/>
        <v>0</v>
      </c>
      <c r="E219" s="241"/>
      <c r="F219" s="242">
        <f t="shared" si="11"/>
        <v>0</v>
      </c>
      <c r="G219" s="179">
        <f t="shared" si="12"/>
        <v>0</v>
      </c>
      <c r="H219" s="179">
        <f t="shared" si="13"/>
        <v>0</v>
      </c>
    </row>
    <row r="220" spans="1:8" ht="16" x14ac:dyDescent="0.2">
      <c r="A220" s="240"/>
      <c r="B220" s="233"/>
      <c r="C220" s="219"/>
      <c r="D220" s="188">
        <f t="shared" si="14"/>
        <v>0</v>
      </c>
      <c r="E220" s="241"/>
      <c r="F220" s="242">
        <f t="shared" si="11"/>
        <v>0</v>
      </c>
      <c r="G220" s="179">
        <f t="shared" si="12"/>
        <v>0</v>
      </c>
      <c r="H220" s="179">
        <f t="shared" si="13"/>
        <v>0</v>
      </c>
    </row>
    <row r="221" spans="1:8" ht="16" x14ac:dyDescent="0.2">
      <c r="A221" s="240"/>
      <c r="B221" s="233"/>
      <c r="C221" s="219"/>
      <c r="D221" s="188">
        <f t="shared" si="14"/>
        <v>0</v>
      </c>
      <c r="E221" s="241"/>
      <c r="F221" s="242">
        <f t="shared" si="11"/>
        <v>0</v>
      </c>
      <c r="G221" s="179">
        <f t="shared" si="12"/>
        <v>0</v>
      </c>
      <c r="H221" s="179">
        <f t="shared" si="13"/>
        <v>0</v>
      </c>
    </row>
    <row r="222" spans="1:8" ht="16" x14ac:dyDescent="0.2">
      <c r="A222" s="240"/>
      <c r="B222" s="233"/>
      <c r="C222" s="219"/>
      <c r="D222" s="188">
        <f t="shared" si="14"/>
        <v>0</v>
      </c>
      <c r="E222" s="241"/>
      <c r="F222" s="242">
        <f t="shared" si="11"/>
        <v>0</v>
      </c>
      <c r="G222" s="179">
        <f t="shared" si="12"/>
        <v>0</v>
      </c>
      <c r="H222" s="179">
        <f t="shared" si="13"/>
        <v>0</v>
      </c>
    </row>
    <row r="223" spans="1:8" ht="16" x14ac:dyDescent="0.2">
      <c r="A223" s="240"/>
      <c r="B223" s="233"/>
      <c r="C223" s="219"/>
      <c r="D223" s="188">
        <f t="shared" si="14"/>
        <v>0</v>
      </c>
      <c r="E223" s="241"/>
      <c r="F223" s="242">
        <f t="shared" si="11"/>
        <v>0</v>
      </c>
      <c r="G223" s="179">
        <f t="shared" si="12"/>
        <v>0</v>
      </c>
      <c r="H223" s="179">
        <f t="shared" si="13"/>
        <v>0</v>
      </c>
    </row>
    <row r="224" spans="1:8" ht="16" x14ac:dyDescent="0.2">
      <c r="A224" s="240"/>
      <c r="B224" s="233"/>
      <c r="C224" s="219"/>
      <c r="D224" s="188">
        <f t="shared" si="14"/>
        <v>0</v>
      </c>
      <c r="E224" s="241"/>
      <c r="F224" s="242">
        <f t="shared" si="11"/>
        <v>0</v>
      </c>
      <c r="G224" s="179">
        <f t="shared" si="12"/>
        <v>0</v>
      </c>
      <c r="H224" s="179">
        <f t="shared" si="13"/>
        <v>0</v>
      </c>
    </row>
    <row r="225" spans="1:8" ht="16" x14ac:dyDescent="0.2">
      <c r="A225" s="240"/>
      <c r="B225" s="233"/>
      <c r="C225" s="219"/>
      <c r="D225" s="188">
        <f t="shared" si="14"/>
        <v>0</v>
      </c>
      <c r="E225" s="241"/>
      <c r="F225" s="242">
        <f t="shared" si="11"/>
        <v>0</v>
      </c>
      <c r="G225" s="179">
        <f t="shared" si="12"/>
        <v>0</v>
      </c>
      <c r="H225" s="179">
        <f t="shared" si="13"/>
        <v>0</v>
      </c>
    </row>
    <row r="226" spans="1:8" ht="16" x14ac:dyDescent="0.2">
      <c r="A226" s="240"/>
      <c r="B226" s="233"/>
      <c r="C226" s="219"/>
      <c r="D226" s="188">
        <f t="shared" si="14"/>
        <v>0</v>
      </c>
      <c r="E226" s="241"/>
      <c r="F226" s="242">
        <f t="shared" si="11"/>
        <v>0</v>
      </c>
      <c r="G226" s="179">
        <f t="shared" si="12"/>
        <v>0</v>
      </c>
      <c r="H226" s="179">
        <f t="shared" si="13"/>
        <v>0</v>
      </c>
    </row>
    <row r="227" spans="1:8" ht="16" x14ac:dyDescent="0.2">
      <c r="A227" s="240"/>
      <c r="B227" s="233"/>
      <c r="C227" s="219"/>
      <c r="D227" s="188">
        <f t="shared" si="14"/>
        <v>0</v>
      </c>
      <c r="E227" s="241"/>
      <c r="F227" s="242">
        <f t="shared" si="11"/>
        <v>0</v>
      </c>
      <c r="G227" s="179">
        <f t="shared" si="12"/>
        <v>0</v>
      </c>
      <c r="H227" s="179">
        <f t="shared" si="13"/>
        <v>0</v>
      </c>
    </row>
    <row r="228" spans="1:8" ht="16" x14ac:dyDescent="0.2">
      <c r="A228" s="240"/>
      <c r="B228" s="233"/>
      <c r="C228" s="219"/>
      <c r="D228" s="188">
        <f t="shared" si="14"/>
        <v>0</v>
      </c>
      <c r="E228" s="241"/>
      <c r="F228" s="242">
        <f t="shared" si="11"/>
        <v>0</v>
      </c>
      <c r="G228" s="179">
        <f t="shared" si="12"/>
        <v>0</v>
      </c>
      <c r="H228" s="179">
        <f t="shared" si="13"/>
        <v>0</v>
      </c>
    </row>
    <row r="229" spans="1:8" ht="16" x14ac:dyDescent="0.2">
      <c r="A229" s="240"/>
      <c r="B229" s="233"/>
      <c r="C229" s="219"/>
      <c r="D229" s="188">
        <f t="shared" si="14"/>
        <v>0</v>
      </c>
      <c r="E229" s="241"/>
      <c r="F229" s="242">
        <f t="shared" si="11"/>
        <v>0</v>
      </c>
      <c r="G229" s="179">
        <f t="shared" si="12"/>
        <v>0</v>
      </c>
      <c r="H229" s="179">
        <f t="shared" si="13"/>
        <v>0</v>
      </c>
    </row>
    <row r="230" spans="1:8" ht="16" x14ac:dyDescent="0.2">
      <c r="A230" s="240"/>
      <c r="B230" s="233"/>
      <c r="C230" s="219"/>
      <c r="D230" s="188">
        <f t="shared" si="14"/>
        <v>0</v>
      </c>
      <c r="E230" s="241"/>
      <c r="F230" s="242">
        <f t="shared" si="11"/>
        <v>0</v>
      </c>
      <c r="G230" s="179">
        <f t="shared" si="12"/>
        <v>0</v>
      </c>
      <c r="H230" s="179">
        <f t="shared" si="13"/>
        <v>0</v>
      </c>
    </row>
    <row r="231" spans="1:8" ht="16" x14ac:dyDescent="0.2">
      <c r="A231" s="240"/>
      <c r="B231" s="233"/>
      <c r="C231" s="219"/>
      <c r="D231" s="188">
        <f t="shared" si="14"/>
        <v>0</v>
      </c>
      <c r="E231" s="241"/>
      <c r="F231" s="242">
        <f t="shared" si="11"/>
        <v>0</v>
      </c>
      <c r="G231" s="179">
        <f t="shared" si="12"/>
        <v>0</v>
      </c>
      <c r="H231" s="179">
        <f t="shared" si="13"/>
        <v>0</v>
      </c>
    </row>
    <row r="232" spans="1:8" ht="16" x14ac:dyDescent="0.2">
      <c r="A232" s="240"/>
      <c r="B232" s="233"/>
      <c r="C232" s="219"/>
      <c r="D232" s="188">
        <f t="shared" si="14"/>
        <v>0</v>
      </c>
      <c r="E232" s="241"/>
      <c r="F232" s="242">
        <f t="shared" si="11"/>
        <v>0</v>
      </c>
      <c r="G232" s="179">
        <f t="shared" si="12"/>
        <v>0</v>
      </c>
      <c r="H232" s="179">
        <f t="shared" si="13"/>
        <v>0</v>
      </c>
    </row>
    <row r="233" spans="1:8" ht="16" x14ac:dyDescent="0.2">
      <c r="A233" s="240"/>
      <c r="B233" s="233"/>
      <c r="C233" s="219"/>
      <c r="D233" s="188">
        <f t="shared" si="14"/>
        <v>0</v>
      </c>
      <c r="E233" s="241"/>
      <c r="F233" s="242">
        <f t="shared" si="11"/>
        <v>0</v>
      </c>
      <c r="G233" s="179">
        <f t="shared" si="12"/>
        <v>0</v>
      </c>
      <c r="H233" s="179">
        <f t="shared" si="13"/>
        <v>0</v>
      </c>
    </row>
    <row r="234" spans="1:8" ht="16" x14ac:dyDescent="0.2">
      <c r="A234" s="240"/>
      <c r="B234" s="233"/>
      <c r="C234" s="219"/>
      <c r="D234" s="188">
        <f t="shared" si="14"/>
        <v>0</v>
      </c>
      <c r="E234" s="241"/>
      <c r="F234" s="242">
        <f t="shared" si="11"/>
        <v>0</v>
      </c>
      <c r="G234" s="179">
        <f t="shared" si="12"/>
        <v>0</v>
      </c>
      <c r="H234" s="179">
        <f t="shared" si="13"/>
        <v>0</v>
      </c>
    </row>
    <row r="235" spans="1:8" ht="16" x14ac:dyDescent="0.2">
      <c r="A235" s="240"/>
      <c r="B235" s="233"/>
      <c r="C235" s="219"/>
      <c r="D235" s="188">
        <f t="shared" si="14"/>
        <v>0</v>
      </c>
      <c r="E235" s="241"/>
      <c r="F235" s="242">
        <f t="shared" si="11"/>
        <v>0</v>
      </c>
      <c r="G235" s="179">
        <f t="shared" si="12"/>
        <v>0</v>
      </c>
      <c r="H235" s="179">
        <f t="shared" si="13"/>
        <v>0</v>
      </c>
    </row>
    <row r="236" spans="1:8" ht="17" x14ac:dyDescent="0.2">
      <c r="A236" s="153"/>
      <c r="B236" s="190" t="s">
        <v>90</v>
      </c>
      <c r="C236" s="148">
        <f>SUM(C206:C235)</f>
        <v>0</v>
      </c>
      <c r="D236" s="158"/>
      <c r="E236" s="151"/>
      <c r="F236" s="243">
        <f>SUM(F206:F235)</f>
        <v>0</v>
      </c>
      <c r="G236" s="152">
        <f>SUM(G206:G235)</f>
        <v>0</v>
      </c>
      <c r="H236" s="152">
        <f>SUM(H206:H235)</f>
        <v>0</v>
      </c>
    </row>
    <row r="237" spans="1:8" ht="16" x14ac:dyDescent="0.2">
      <c r="A237" s="92"/>
      <c r="B237" s="92"/>
      <c r="C237" s="92"/>
      <c r="D237" s="92"/>
      <c r="E237" s="97"/>
      <c r="F237" s="97"/>
      <c r="G237" s="92"/>
      <c r="H237" s="92"/>
    </row>
    <row r="238" spans="1:8" ht="16" x14ac:dyDescent="0.2"/>
    <row r="239" spans="1:8" ht="16" x14ac:dyDescent="0.2"/>
  </sheetData>
  <sheetProtection algorithmName="SHA-512" hashValue="PpA8ddEA//Imx9Tn0yH95YSIpdCQQIyq7bFtbVEZQuFn43IskCsrom5pD5PAjOc2vlsdT8r88WETa6oWi1QMrA==" saltValue="BAws8zItUxRoAOOX72TSDg==" spinCount="100000" sheet="1" objects="1" scenarios="1"/>
  <protectedRanges>
    <protectedRange sqref="B23" name="Range1"/>
    <protectedRange sqref="A31:D85" name="Range2"/>
    <protectedRange sqref="B93:G147" name="Range3"/>
    <protectedRange sqref="A157:F196" name="Range4"/>
    <protectedRange sqref="A206:F235" name="Range5"/>
  </protectedRanges>
  <mergeCells count="70">
    <mergeCell ref="A22:B22"/>
    <mergeCell ref="C22:D22"/>
    <mergeCell ref="C23:D23"/>
    <mergeCell ref="E22:F22"/>
    <mergeCell ref="E24:F24"/>
    <mergeCell ref="C24:D24"/>
    <mergeCell ref="E23:F23"/>
    <mergeCell ref="A24:B24"/>
    <mergeCell ref="C19:D19"/>
    <mergeCell ref="C20:D20"/>
    <mergeCell ref="C21:D21"/>
    <mergeCell ref="A14:B15"/>
    <mergeCell ref="A16:B16"/>
    <mergeCell ref="A17:B17"/>
    <mergeCell ref="A18:B18"/>
    <mergeCell ref="A19:B19"/>
    <mergeCell ref="A20:B20"/>
    <mergeCell ref="A21:B21"/>
    <mergeCell ref="F14:F15"/>
    <mergeCell ref="C14:D15"/>
    <mergeCell ref="C16:D16"/>
    <mergeCell ref="C17:D17"/>
    <mergeCell ref="C18:D18"/>
    <mergeCell ref="E14:E15"/>
    <mergeCell ref="A1:F1"/>
    <mergeCell ref="A2:F2"/>
    <mergeCell ref="A3:F3"/>
    <mergeCell ref="A6:F6"/>
    <mergeCell ref="A11:F11"/>
    <mergeCell ref="A8:F8"/>
    <mergeCell ref="G204:G205"/>
    <mergeCell ref="A156:I156"/>
    <mergeCell ref="A152:E152"/>
    <mergeCell ref="A153:A154"/>
    <mergeCell ref="B153:B154"/>
    <mergeCell ref="C153:C154"/>
    <mergeCell ref="D153:D154"/>
    <mergeCell ref="E153:E154"/>
    <mergeCell ref="A200:H200"/>
    <mergeCell ref="I153:I154"/>
    <mergeCell ref="A155:I155"/>
    <mergeCell ref="H204:H205"/>
    <mergeCell ref="A202:H202"/>
    <mergeCell ref="H153:H154"/>
    <mergeCell ref="F91:F92"/>
    <mergeCell ref="G91:G92"/>
    <mergeCell ref="F153:F154"/>
    <mergeCell ref="G153:G154"/>
    <mergeCell ref="A151:I151"/>
    <mergeCell ref="A91:A92"/>
    <mergeCell ref="B91:B92"/>
    <mergeCell ref="C91:C92"/>
    <mergeCell ref="D91:D92"/>
    <mergeCell ref="E91:E92"/>
    <mergeCell ref="A12:F13"/>
    <mergeCell ref="A204:A205"/>
    <mergeCell ref="B204:B205"/>
    <mergeCell ref="C204:C205"/>
    <mergeCell ref="D204:D205"/>
    <mergeCell ref="E204:E205"/>
    <mergeCell ref="F204:F205"/>
    <mergeCell ref="A89:G89"/>
    <mergeCell ref="A27:G27"/>
    <mergeCell ref="A29:A30"/>
    <mergeCell ref="B29:B30"/>
    <mergeCell ref="C29:C30"/>
    <mergeCell ref="D29:D30"/>
    <mergeCell ref="E29:E30"/>
    <mergeCell ref="F29:F30"/>
    <mergeCell ref="G29:G30"/>
  </mergeCells>
  <dataValidations count="41">
    <dataValidation type="list" allowBlank="1" showInputMessage="1" showErrorMessage="1" sqref="A206:A235" xr:uid="{37A43197-D48B-4FB4-8065-9D28EE8F4915}">
      <formula1>"Salaries and Wages,Fringe Benefits,Supplies and Materials,Services,Travel,Subaward,Other"</formula1>
    </dataValidation>
    <dataValidation type="list" allowBlank="1" showInputMessage="1" showErrorMessage="1" sqref="B157" xr:uid="{E9FC2168-8A1F-401A-AEBC-D94A72A730AF}">
      <formula1>INDIRECT($A$157)</formula1>
    </dataValidation>
    <dataValidation type="list" allowBlank="1" showInputMessage="1" showErrorMessage="1" sqref="B158" xr:uid="{7AAC356F-0BE1-4FAC-889A-D321BAEDFD46}">
      <formula1>INDIRECT($A$158)</formula1>
    </dataValidation>
    <dataValidation type="list" allowBlank="1" showInputMessage="1" showErrorMessage="1" sqref="B159" xr:uid="{11CDAFFC-216D-4510-A0ED-BA03E8E06864}">
      <formula1>INDIRECT($A$159)</formula1>
    </dataValidation>
    <dataValidation type="list" allowBlank="1" showInputMessage="1" showErrorMessage="1" sqref="B160" xr:uid="{FBE3048C-68E6-492C-B67F-806CD61E84F4}">
      <formula1>INDIRECT($A$160)</formula1>
    </dataValidation>
    <dataValidation type="list" allowBlank="1" showInputMessage="1" showErrorMessage="1" sqref="B161" xr:uid="{DAEF9D41-A677-44CB-B1AF-A53AF94DF7D6}">
      <formula1>INDIRECT($A$161)</formula1>
    </dataValidation>
    <dataValidation type="list" allowBlank="1" showInputMessage="1" showErrorMessage="1" sqref="B162" xr:uid="{FD2D974F-DEBC-41C4-B710-E8DCAA0C80EC}">
      <formula1>INDIRECT($A$162)</formula1>
    </dataValidation>
    <dataValidation type="list" allowBlank="1" showInputMessage="1" showErrorMessage="1" sqref="B163" xr:uid="{1D426CD9-D49A-49B1-82D7-F2B6C3A2DD19}">
      <formula1>INDIRECT($A$163)</formula1>
    </dataValidation>
    <dataValidation type="list" allowBlank="1" showInputMessage="1" showErrorMessage="1" sqref="B164" xr:uid="{264BD1E8-32C9-432A-B5C5-FAFE15A94A36}">
      <formula1>INDIRECT($A$164)</formula1>
    </dataValidation>
    <dataValidation type="list" allowBlank="1" showInputMessage="1" showErrorMessage="1" sqref="B165" xr:uid="{5C879BC7-88C5-43B3-8616-57438F327E77}">
      <formula1>INDIRECT($A$165)</formula1>
    </dataValidation>
    <dataValidation type="list" allowBlank="1" showInputMessage="1" showErrorMessage="1" sqref="B166" xr:uid="{0455DC76-FE78-4A79-80D2-0F663C749EC6}">
      <formula1>INDIRECT($A$166)</formula1>
    </dataValidation>
    <dataValidation type="list" allowBlank="1" showInputMessage="1" showErrorMessage="1" sqref="B196" xr:uid="{9C517AE0-F28D-44B0-9F72-50ADA1CEFFB1}">
      <formula1>INDIRECT($A$196)</formula1>
    </dataValidation>
    <dataValidation type="list" allowBlank="1" showInputMessage="1" showErrorMessage="1" sqref="B167" xr:uid="{EE72C26E-C085-4385-9403-E827A09281C4}">
      <formula1>INDIRECT($A$167)</formula1>
    </dataValidation>
    <dataValidation type="list" allowBlank="1" showInputMessage="1" showErrorMessage="1" sqref="B168" xr:uid="{313ED8A2-B469-4D3A-B983-A88CB2055B65}">
      <formula1>INDIRECT($A$168)</formula1>
    </dataValidation>
    <dataValidation type="list" allowBlank="1" showInputMessage="1" showErrorMessage="1" sqref="B169" xr:uid="{CFD6BA8A-1846-44C3-9B50-73B01908DCC6}">
      <formula1>INDIRECT($A$169)</formula1>
    </dataValidation>
    <dataValidation type="list" allowBlank="1" showInputMessage="1" showErrorMessage="1" sqref="B170" xr:uid="{7AF72658-D709-435D-A3BC-1DF02F4ECF38}">
      <formula1>INDIRECT($A$170)</formula1>
    </dataValidation>
    <dataValidation type="list" allowBlank="1" showInputMessage="1" showErrorMessage="1" sqref="B171" xr:uid="{64CA06D1-ACEC-4AA9-B3AB-BE82D5D58800}">
      <formula1>INDIRECT($A$171)</formula1>
    </dataValidation>
    <dataValidation type="list" allowBlank="1" showInputMessage="1" showErrorMessage="1" sqref="B172" xr:uid="{E84142B8-2206-4439-9D7D-C339B0CC0975}">
      <formula1>INDIRECT($A$172)</formula1>
    </dataValidation>
    <dataValidation type="list" allowBlank="1" showInputMessage="1" showErrorMessage="1" sqref="B173" xr:uid="{441EF614-F35B-4D32-99DA-7A5625BF4A98}">
      <formula1>INDIRECT($A$173)</formula1>
    </dataValidation>
    <dataValidation type="list" allowBlank="1" showInputMessage="1" showErrorMessage="1" sqref="B174" xr:uid="{E459930C-4A26-4E23-824F-7932BC0701F8}">
      <formula1>INDIRECT($A$174)</formula1>
    </dataValidation>
    <dataValidation type="list" allowBlank="1" showInputMessage="1" showErrorMessage="1" sqref="B175" xr:uid="{3E08462E-D3A3-4C79-95E0-E0B6AF99AF8A}">
      <formula1>INDIRECT($A$175)</formula1>
    </dataValidation>
    <dataValidation type="list" allowBlank="1" showInputMessage="1" showErrorMessage="1" sqref="B176" xr:uid="{89A68579-681B-4BE8-85CB-AA582F69E34B}">
      <formula1>INDIRECT($A$176)</formula1>
    </dataValidation>
    <dataValidation type="list" allowBlank="1" showInputMessage="1" showErrorMessage="1" sqref="B187" xr:uid="{0154912C-9070-4A18-84CB-D3B8B11C7AD3}">
      <formula1>INDIRECT($A$187)</formula1>
    </dataValidation>
    <dataValidation type="list" allowBlank="1" showInputMessage="1" showErrorMessage="1" sqref="B188" xr:uid="{3F0E5C42-7562-4FDC-B310-6E5CA6D79AF9}">
      <formula1>INDIRECT($A$188)</formula1>
    </dataValidation>
    <dataValidation type="list" allowBlank="1" showInputMessage="1" showErrorMessage="1" sqref="B189" xr:uid="{F26606FF-F035-421E-993B-9034C4A7F4B6}">
      <formula1>INDIRECT($A$189)</formula1>
    </dataValidation>
    <dataValidation type="list" allowBlank="1" showInputMessage="1" showErrorMessage="1" sqref="B190" xr:uid="{35EFAE48-97DB-4057-956F-37F9FDFC3BE2}">
      <formula1>INDIRECT($A$190)</formula1>
    </dataValidation>
    <dataValidation type="list" allowBlank="1" showInputMessage="1" showErrorMessage="1" sqref="B191" xr:uid="{1D902C5C-6AB5-4138-BA4B-9B96D720CDD5}">
      <formula1>INDIRECT($A$191)</formula1>
    </dataValidation>
    <dataValidation type="list" allowBlank="1" showInputMessage="1" showErrorMessage="1" sqref="B192" xr:uid="{B373F7EF-EEA2-4CE8-B35D-344200ED82D5}">
      <formula1>INDIRECT($A$192)</formula1>
    </dataValidation>
    <dataValidation type="list" allowBlank="1" showInputMessage="1" showErrorMessage="1" sqref="B193" xr:uid="{96C55BC0-32AA-4FFA-A1B9-64CCB952E39F}">
      <formula1>INDIRECT($A$193)</formula1>
    </dataValidation>
    <dataValidation type="list" allowBlank="1" showInputMessage="1" showErrorMessage="1" sqref="B194" xr:uid="{0A3E8DB8-D8FA-4C58-8E6B-20C7281024A8}">
      <formula1>INDIRECT($A$194)</formula1>
    </dataValidation>
    <dataValidation type="list" allowBlank="1" showInputMessage="1" showErrorMessage="1" sqref="B195" xr:uid="{EE0F0638-8461-4103-B1C8-04CD928A1A8A}">
      <formula1>INDIRECT($A$195)</formula1>
    </dataValidation>
    <dataValidation type="list" allowBlank="1" showInputMessage="1" showErrorMessage="1" sqref="B177" xr:uid="{A57F0404-A0F3-4F3D-BE3D-918062F8BE2D}">
      <formula1>INDIRECT($A$177)</formula1>
    </dataValidation>
    <dataValidation type="list" allowBlank="1" showInputMessage="1" showErrorMessage="1" sqref="B178" xr:uid="{D13CF66F-4170-4127-B318-C5D5D5A62BF8}">
      <formula1>INDIRECT($A$178)</formula1>
    </dataValidation>
    <dataValidation type="list" allowBlank="1" showInputMessage="1" showErrorMessage="1" sqref="B179" xr:uid="{4DD73AC1-C72C-427A-AB5B-C1B2A3D72ECB}">
      <formula1>INDIRECT($A$179)</formula1>
    </dataValidation>
    <dataValidation type="list" allowBlank="1" showInputMessage="1" showErrorMessage="1" sqref="B180" xr:uid="{BCAF9EEC-6B94-4514-BBEA-AB088F8DC9A9}">
      <formula1>INDIRECT($A$180)</formula1>
    </dataValidation>
    <dataValidation type="list" allowBlank="1" showInputMessage="1" showErrorMessage="1" sqref="B181" xr:uid="{2F32C2B6-CE92-4B15-A24A-D39B0F27E545}">
      <formula1>INDIRECT($A$181)</formula1>
    </dataValidation>
    <dataValidation type="list" allowBlank="1" showInputMessage="1" showErrorMessage="1" sqref="B182" xr:uid="{D9900C0C-B111-4111-B04C-3D9B2E123301}">
      <formula1>INDIRECT($A$182)</formula1>
    </dataValidation>
    <dataValidation type="list" allowBlank="1" showInputMessage="1" showErrorMessage="1" sqref="B183" xr:uid="{32A0882F-1691-46A4-9E58-88CE8032CED7}">
      <formula1>INDIRECT($A$183)</formula1>
    </dataValidation>
    <dataValidation type="list" allowBlank="1" showInputMessage="1" showErrorMessage="1" sqref="B184" xr:uid="{7B90E408-9687-4F13-B206-499F3F201E7D}">
      <formula1>INDIRECT($A$184)</formula1>
    </dataValidation>
    <dataValidation type="list" allowBlank="1" showInputMessage="1" showErrorMessage="1" sqref="B185" xr:uid="{932D80AB-47CE-4390-A791-2C899B4AA556}">
      <formula1>INDIRECT($A$185)</formula1>
    </dataValidation>
    <dataValidation type="list" allowBlank="1" showInputMessage="1" showErrorMessage="1" sqref="B186" xr:uid="{261D26D6-C3AE-40FE-9028-807DF9936B7C}">
      <formula1>INDIRECT($A$186)</formula1>
    </dataValidation>
  </dataValidations>
  <pageMargins left="0.69124999999999992" right="0.69124999999999992" top="0.74062499999999998" bottom="0.74062499999999998" header="0.29624999999999996" footer="0.29624999999999996"/>
  <pageSetup fitToWidth="0" fitToHeight="0" orientation="landscape"/>
  <headerFooter alignWithMargins="0"/>
  <ignoredErrors>
    <ignoredError sqref="H157 H163" 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FD818A4-5030-4F86-AD73-60F5AB466A17}">
          <x14:formula1>
            <xm:f>'List Options (DO NOT EDIT)'!$B$2:$J$2</xm:f>
          </x14:formula1>
          <xm:sqref>A157:A196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0EA48-40D3-4457-BD40-DCD9865F101A}">
  <dimension ref="A1:E75"/>
  <sheetViews>
    <sheetView workbookViewId="0">
      <selection sqref="A1:B1"/>
    </sheetView>
  </sheetViews>
  <sheetFormatPr baseColWidth="10" defaultColWidth="9.1640625" defaultRowHeight="15" x14ac:dyDescent="0.2"/>
  <cols>
    <col min="1" max="1" width="87.83203125" style="1" customWidth="1"/>
    <col min="2" max="2" width="23.5" style="1" customWidth="1"/>
    <col min="3" max="16384" width="9.1640625" style="1"/>
  </cols>
  <sheetData>
    <row r="1" spans="1:5" ht="19" x14ac:dyDescent="0.2">
      <c r="A1" s="294" t="s">
        <v>249</v>
      </c>
      <c r="B1" s="294"/>
    </row>
    <row r="2" spans="1:5" ht="30.75" customHeight="1" x14ac:dyDescent="0.2">
      <c r="A2" s="295" t="s">
        <v>19</v>
      </c>
      <c r="B2" s="296"/>
    </row>
    <row r="3" spans="1:5" x14ac:dyDescent="0.2">
      <c r="A3" s="291" t="s">
        <v>20</v>
      </c>
      <c r="B3" s="291"/>
    </row>
    <row r="4" spans="1:5" x14ac:dyDescent="0.2">
      <c r="A4" s="291" t="s">
        <v>21</v>
      </c>
      <c r="B4" s="291"/>
    </row>
    <row r="5" spans="1:5" x14ac:dyDescent="0.2">
      <c r="A5" s="291"/>
      <c r="B5" s="291"/>
      <c r="E5" s="2"/>
    </row>
    <row r="6" spans="1:5" x14ac:dyDescent="0.2">
      <c r="A6" s="291" t="s">
        <v>22</v>
      </c>
      <c r="B6" s="291"/>
    </row>
    <row r="7" spans="1:5" x14ac:dyDescent="0.2">
      <c r="A7" s="291" t="s">
        <v>23</v>
      </c>
      <c r="B7" s="291"/>
    </row>
    <row r="8" spans="1:5" x14ac:dyDescent="0.2">
      <c r="A8" s="128"/>
      <c r="B8" s="128"/>
    </row>
    <row r="9" spans="1:5" ht="50.25" customHeight="1" x14ac:dyDescent="0.2">
      <c r="A9" s="292" t="s">
        <v>225</v>
      </c>
      <c r="B9" s="293"/>
    </row>
    <row r="10" spans="1:5" x14ac:dyDescent="0.2">
      <c r="A10" s="290"/>
      <c r="B10" s="290"/>
    </row>
    <row r="11" spans="1:5" ht="16" x14ac:dyDescent="0.2">
      <c r="A11" s="3" t="s">
        <v>24</v>
      </c>
      <c r="B11" s="4">
        <f>B19+B23+B39+B43+B47+B51+B55+B59+B63+B67+B71+B75</f>
        <v>0</v>
      </c>
    </row>
    <row r="12" spans="1:5" ht="16" x14ac:dyDescent="0.2">
      <c r="A12" s="140" t="s">
        <v>165</v>
      </c>
      <c r="B12" s="141">
        <f>'Total E&amp;T Provider Budget '!B20</f>
        <v>0</v>
      </c>
    </row>
    <row r="13" spans="1:5" x14ac:dyDescent="0.2">
      <c r="A13" s="127"/>
      <c r="B13" s="127"/>
    </row>
    <row r="14" spans="1:5" ht="16" x14ac:dyDescent="0.2">
      <c r="A14" s="5" t="s">
        <v>25</v>
      </c>
      <c r="B14" s="6" t="s">
        <v>26</v>
      </c>
    </row>
    <row r="15" spans="1:5" x14ac:dyDescent="0.2">
      <c r="A15" s="258"/>
      <c r="B15" s="7">
        <f>'Match Funds'!B40</f>
        <v>0</v>
      </c>
    </row>
    <row r="18" spans="1:2" ht="16" x14ac:dyDescent="0.2">
      <c r="A18" s="5" t="s">
        <v>27</v>
      </c>
      <c r="B18" s="8" t="s">
        <v>28</v>
      </c>
    </row>
    <row r="19" spans="1:2" x14ac:dyDescent="0.2">
      <c r="A19" s="258"/>
      <c r="B19" s="7">
        <f>Rent!D21</f>
        <v>0</v>
      </c>
    </row>
    <row r="22" spans="1:2" ht="16" x14ac:dyDescent="0.2">
      <c r="A22" s="9" t="s">
        <v>29</v>
      </c>
      <c r="B22" s="8" t="s">
        <v>28</v>
      </c>
    </row>
    <row r="23" spans="1:2" x14ac:dyDescent="0.2">
      <c r="A23" s="258"/>
      <c r="B23" s="7">
        <f>Utilities!D22</f>
        <v>0</v>
      </c>
    </row>
    <row r="26" spans="1:2" ht="16" x14ac:dyDescent="0.2">
      <c r="A26" s="5" t="s">
        <v>168</v>
      </c>
      <c r="B26" s="146" t="s">
        <v>28</v>
      </c>
    </row>
    <row r="27" spans="1:2" x14ac:dyDescent="0.2">
      <c r="A27" s="258"/>
      <c r="B27" s="144">
        <f>'Annual Program Salaries'!B9</f>
        <v>0</v>
      </c>
    </row>
    <row r="30" spans="1:2" ht="16" x14ac:dyDescent="0.2">
      <c r="A30" s="5" t="s">
        <v>169</v>
      </c>
      <c r="B30" s="146" t="s">
        <v>28</v>
      </c>
    </row>
    <row r="31" spans="1:2" x14ac:dyDescent="0.2">
      <c r="A31" s="258"/>
      <c r="B31" s="144">
        <f>'Annual Program Benefits'!B9</f>
        <v>0</v>
      </c>
    </row>
    <row r="34" spans="1:2" ht="16" x14ac:dyDescent="0.2">
      <c r="A34" s="5" t="s">
        <v>170</v>
      </c>
      <c r="B34" s="146" t="s">
        <v>28</v>
      </c>
    </row>
    <row r="35" spans="1:2" x14ac:dyDescent="0.2">
      <c r="A35" s="258"/>
      <c r="B35" s="145">
        <f>'Annual Operating Expenses'!B9</f>
        <v>0</v>
      </c>
    </row>
    <row r="38" spans="1:2" ht="16" x14ac:dyDescent="0.2">
      <c r="A38" s="5" t="s">
        <v>215</v>
      </c>
      <c r="B38" s="8" t="s">
        <v>28</v>
      </c>
    </row>
    <row r="39" spans="1:2" x14ac:dyDescent="0.2">
      <c r="A39" s="258"/>
      <c r="B39" s="7">
        <f>'Basic Foundational Skills'!F21</f>
        <v>0</v>
      </c>
    </row>
    <row r="42" spans="1:2" ht="16" x14ac:dyDescent="0.2">
      <c r="A42" s="5" t="s">
        <v>216</v>
      </c>
      <c r="B42" s="8" t="s">
        <v>28</v>
      </c>
    </row>
    <row r="43" spans="1:2" x14ac:dyDescent="0.2">
      <c r="A43" s="258"/>
      <c r="B43" s="7">
        <f>'Career Tech or Voc Training'!F21</f>
        <v>0</v>
      </c>
    </row>
    <row r="46" spans="1:2" ht="16" x14ac:dyDescent="0.2">
      <c r="A46" s="9" t="s">
        <v>217</v>
      </c>
      <c r="B46" s="8" t="s">
        <v>28</v>
      </c>
    </row>
    <row r="47" spans="1:2" x14ac:dyDescent="0.2">
      <c r="A47" s="258"/>
      <c r="B47" s="7">
        <f>'Job Search Training'!F21</f>
        <v>0</v>
      </c>
    </row>
    <row r="50" spans="1:2" ht="16" x14ac:dyDescent="0.2">
      <c r="A50" s="9" t="s">
        <v>218</v>
      </c>
      <c r="B50" s="8" t="s">
        <v>28</v>
      </c>
    </row>
    <row r="51" spans="1:2" x14ac:dyDescent="0.2">
      <c r="A51" s="258"/>
      <c r="B51" s="7">
        <f>'Supervised Job Search'!F21</f>
        <v>0</v>
      </c>
    </row>
    <row r="54" spans="1:2" ht="16" x14ac:dyDescent="0.2">
      <c r="A54" s="9" t="s">
        <v>219</v>
      </c>
      <c r="B54" s="8" t="s">
        <v>28</v>
      </c>
    </row>
    <row r="55" spans="1:2" x14ac:dyDescent="0.2">
      <c r="A55" s="258"/>
      <c r="B55" s="7">
        <f>'Work Activity'!F21</f>
        <v>0</v>
      </c>
    </row>
    <row r="58" spans="1:2" ht="16" x14ac:dyDescent="0.2">
      <c r="A58" s="9" t="s">
        <v>220</v>
      </c>
      <c r="B58" s="8" t="s">
        <v>28</v>
      </c>
    </row>
    <row r="59" spans="1:2" x14ac:dyDescent="0.2">
      <c r="A59" s="258"/>
      <c r="B59" s="7">
        <f>'Job Retention'!F21</f>
        <v>0</v>
      </c>
    </row>
    <row r="62" spans="1:2" ht="16" x14ac:dyDescent="0.2">
      <c r="A62" s="5" t="s">
        <v>221</v>
      </c>
      <c r="B62" s="8" t="s">
        <v>28</v>
      </c>
    </row>
    <row r="63" spans="1:2" x14ac:dyDescent="0.2">
      <c r="A63" s="258"/>
      <c r="B63" s="7">
        <f>'Self-Employment Training'!F21</f>
        <v>0</v>
      </c>
    </row>
    <row r="65" spans="1:2" ht="15.75" customHeight="1" x14ac:dyDescent="0.2"/>
    <row r="66" spans="1:2" ht="16" x14ac:dyDescent="0.2">
      <c r="A66" s="9" t="s">
        <v>222</v>
      </c>
      <c r="B66" s="8" t="s">
        <v>28</v>
      </c>
    </row>
    <row r="67" spans="1:2" x14ac:dyDescent="0.2">
      <c r="A67" s="259"/>
      <c r="B67" s="7">
        <f>EPIE!F21</f>
        <v>0</v>
      </c>
    </row>
    <row r="68" spans="1:2" x14ac:dyDescent="0.2">
      <c r="A68" s="10"/>
      <c r="B68" s="11"/>
    </row>
    <row r="69" spans="1:2" x14ac:dyDescent="0.2">
      <c r="A69" s="10"/>
      <c r="B69" s="11"/>
    </row>
    <row r="70" spans="1:2" ht="16" x14ac:dyDescent="0.2">
      <c r="A70" s="5" t="s">
        <v>223</v>
      </c>
      <c r="B70" s="8" t="s">
        <v>28</v>
      </c>
    </row>
    <row r="71" spans="1:2" x14ac:dyDescent="0.2">
      <c r="A71" s="258"/>
      <c r="B71" s="102">
        <f>Subcontractors!F21</f>
        <v>0</v>
      </c>
    </row>
    <row r="72" spans="1:2" x14ac:dyDescent="0.2">
      <c r="A72" s="10"/>
      <c r="B72" s="11"/>
    </row>
    <row r="73" spans="1:2" x14ac:dyDescent="0.2">
      <c r="A73" s="10"/>
      <c r="B73" s="11"/>
    </row>
    <row r="74" spans="1:2" ht="16" x14ac:dyDescent="0.2">
      <c r="A74" s="9" t="s">
        <v>224</v>
      </c>
      <c r="B74" s="8" t="s">
        <v>28</v>
      </c>
    </row>
    <row r="75" spans="1:2" x14ac:dyDescent="0.2">
      <c r="A75" s="258"/>
      <c r="B75" s="12">
        <f>'Participant Reimbursement'!E26+'Participant Reimbursement'!E44</f>
        <v>0</v>
      </c>
    </row>
  </sheetData>
  <sheetProtection algorithmName="SHA-512" hashValue="2vaW7B+CxDdoFyO4J0MyBxcX4h+AFERdS9AVge9W31pJlk09nguK5N6FieYZG2wiPzBD/p8+/ObmXIlQzGG3uw==" saltValue="9wRYCGHhlDFKeuBdoMkWvA==" spinCount="100000" sheet="1" objects="1" scenarios="1"/>
  <protectedRanges>
    <protectedRange sqref="A2:B8" name="Range1"/>
    <protectedRange sqref="A15 A19 A23 A39 A43 A47 A51 A55 A59 A63 A67 A71 A75" name="Range2"/>
  </protectedRanges>
  <mergeCells count="9">
    <mergeCell ref="A10:B10"/>
    <mergeCell ref="A7:B7"/>
    <mergeCell ref="A9:B9"/>
    <mergeCell ref="A1:B1"/>
    <mergeCell ref="A2:B2"/>
    <mergeCell ref="A3:B3"/>
    <mergeCell ref="A4:B4"/>
    <mergeCell ref="A5:B5"/>
    <mergeCell ref="A6:B6"/>
  </mergeCells>
  <pageMargins left="0.7" right="0.7" top="0.75" bottom="0.75" header="0.3" footer="0.3"/>
  <pageSetup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7D4C-E736-4D75-ABB7-0E2B03A0FCBE}">
  <dimension ref="A1:H44"/>
  <sheetViews>
    <sheetView zoomScaleNormal="89" workbookViewId="0">
      <selection activeCell="C34" sqref="C34"/>
    </sheetView>
  </sheetViews>
  <sheetFormatPr baseColWidth="10" defaultColWidth="8.83203125" defaultRowHeight="14.5" customHeight="1" x14ac:dyDescent="0.2"/>
  <cols>
    <col min="1" max="5" width="25.6640625" style="14" customWidth="1"/>
    <col min="6" max="6" width="31.1640625" style="14" customWidth="1"/>
    <col min="7" max="7" width="19.83203125" style="14" customWidth="1"/>
    <col min="8" max="8" width="12.83203125" style="14" customWidth="1"/>
    <col min="9" max="9" width="28.5" style="14" customWidth="1"/>
    <col min="10" max="22" width="9.1640625" style="14" bestFit="1" customWidth="1"/>
    <col min="23" max="24" width="10" style="14" bestFit="1" customWidth="1"/>
    <col min="25" max="16384" width="8.83203125" style="14"/>
  </cols>
  <sheetData>
    <row r="1" spans="1:8" ht="15" customHeight="1" x14ac:dyDescent="0.2">
      <c r="A1" s="300" t="s">
        <v>250</v>
      </c>
      <c r="B1" s="300"/>
      <c r="C1" s="300"/>
      <c r="D1" s="300"/>
      <c r="E1" s="300"/>
      <c r="F1" s="13"/>
      <c r="G1" s="13"/>
      <c r="H1" s="13"/>
    </row>
    <row r="2" spans="1:8" ht="15" x14ac:dyDescent="0.2">
      <c r="A2" s="301" t="s">
        <v>171</v>
      </c>
      <c r="B2" s="301"/>
      <c r="C2" s="301"/>
      <c r="D2" s="301"/>
      <c r="E2" s="301"/>
    </row>
    <row r="3" spans="1:8" ht="15" x14ac:dyDescent="0.2">
      <c r="A3" s="301" t="s">
        <v>172</v>
      </c>
      <c r="B3" s="301"/>
      <c r="C3" s="301"/>
      <c r="D3" s="301"/>
      <c r="E3" s="301"/>
    </row>
    <row r="4" spans="1:8" ht="15" x14ac:dyDescent="0.2">
      <c r="A4" s="129"/>
      <c r="B4" s="129"/>
      <c r="C4" s="129"/>
      <c r="D4" s="129"/>
      <c r="E4" s="129"/>
    </row>
    <row r="5" spans="1:8" ht="16" thickBot="1" x14ac:dyDescent="0.25">
      <c r="A5" s="129"/>
      <c r="B5" s="129"/>
      <c r="C5" s="129"/>
      <c r="D5" s="129"/>
      <c r="E5" s="129"/>
    </row>
    <row r="6" spans="1:8" ht="50.25" customHeight="1" x14ac:dyDescent="0.2">
      <c r="A6" s="403" t="s">
        <v>173</v>
      </c>
      <c r="B6" s="404"/>
      <c r="C6" s="404"/>
      <c r="D6" s="404"/>
      <c r="E6" s="405"/>
      <c r="F6" s="15"/>
      <c r="G6" s="15"/>
      <c r="H6" s="15"/>
    </row>
    <row r="7" spans="1:8" ht="15" x14ac:dyDescent="0.2">
      <c r="A7" s="88"/>
      <c r="B7" s="18"/>
      <c r="C7" s="18"/>
      <c r="D7" s="17"/>
      <c r="E7" s="17"/>
      <c r="F7" s="17"/>
      <c r="G7" s="17"/>
      <c r="H7" s="18"/>
    </row>
    <row r="8" spans="1:8" ht="18.75" customHeight="1" x14ac:dyDescent="0.25">
      <c r="A8" s="406" t="s">
        <v>112</v>
      </c>
      <c r="B8" s="406"/>
      <c r="C8" s="406"/>
      <c r="D8" s="406"/>
      <c r="E8" s="406"/>
      <c r="F8" s="17"/>
      <c r="G8" s="17"/>
      <c r="H8" s="18"/>
    </row>
    <row r="9" spans="1:8" ht="19" x14ac:dyDescent="0.2">
      <c r="A9" s="89"/>
      <c r="B9" s="89"/>
      <c r="C9" s="89"/>
      <c r="D9" s="89"/>
      <c r="E9" s="89"/>
      <c r="F9" s="17"/>
      <c r="G9" s="17"/>
      <c r="H9" s="18"/>
    </row>
    <row r="10" spans="1:8" ht="15" x14ac:dyDescent="0.2">
      <c r="B10" s="17"/>
      <c r="C10" s="17"/>
      <c r="D10" s="17"/>
      <c r="E10" s="17"/>
      <c r="F10" s="17"/>
      <c r="G10" s="17"/>
      <c r="H10" s="17"/>
    </row>
    <row r="11" spans="1:8" ht="19" x14ac:dyDescent="0.2">
      <c r="A11" s="400" t="s">
        <v>113</v>
      </c>
      <c r="B11" s="401"/>
      <c r="C11" s="401"/>
      <c r="D11" s="401"/>
      <c r="E11" s="402"/>
      <c r="F11" s="17"/>
      <c r="G11" s="17"/>
      <c r="H11" s="17"/>
    </row>
    <row r="12" spans="1:8" ht="16" x14ac:dyDescent="0.2">
      <c r="A12" s="407" t="s">
        <v>81</v>
      </c>
      <c r="B12" s="407"/>
      <c r="C12" s="407"/>
      <c r="D12" s="407"/>
      <c r="E12" s="407"/>
      <c r="F12" s="33"/>
      <c r="G12" s="33"/>
    </row>
    <row r="13" spans="1:8" ht="16" x14ac:dyDescent="0.2">
      <c r="A13" s="407"/>
      <c r="B13" s="407"/>
      <c r="C13" s="407"/>
      <c r="D13" s="407"/>
      <c r="E13" s="407"/>
      <c r="F13" s="33"/>
      <c r="G13" s="33"/>
    </row>
    <row r="14" spans="1:8" ht="15.75" customHeight="1" x14ac:dyDescent="0.2">
      <c r="A14" s="408" t="s">
        <v>114</v>
      </c>
      <c r="B14" s="410" t="s">
        <v>104</v>
      </c>
      <c r="C14" s="412" t="s">
        <v>269</v>
      </c>
      <c r="D14" s="410" t="s">
        <v>84</v>
      </c>
      <c r="E14" s="410" t="s">
        <v>85</v>
      </c>
      <c r="F14" s="33"/>
      <c r="G14" s="33"/>
    </row>
    <row r="15" spans="1:8" ht="15.75" customHeight="1" x14ac:dyDescent="0.2">
      <c r="A15" s="409"/>
      <c r="B15" s="411"/>
      <c r="C15" s="412"/>
      <c r="D15" s="411"/>
      <c r="E15" s="411"/>
      <c r="F15" s="33"/>
      <c r="G15" s="33"/>
    </row>
    <row r="16" spans="1:8" ht="16" x14ac:dyDescent="0.2">
      <c r="A16" s="244"/>
      <c r="B16" s="245"/>
      <c r="C16" s="98" t="str">
        <f>IF(ISTEXT(A16),50%,"")</f>
        <v/>
      </c>
      <c r="D16" s="99" t="str">
        <f>IF(ISTEXT(A16),B16*(1-C16),"")</f>
        <v/>
      </c>
      <c r="E16" s="99" t="str">
        <f>IF(ISTEXT(A16),B16*C16,"")</f>
        <v/>
      </c>
      <c r="F16" s="33"/>
      <c r="G16" s="33"/>
    </row>
    <row r="17" spans="1:8" ht="16" x14ac:dyDescent="0.2">
      <c r="A17" s="244"/>
      <c r="B17" s="245"/>
      <c r="C17" s="98" t="str">
        <f t="shared" ref="C17:C25" si="0">IF(ISTEXT(A17),50%,"")</f>
        <v/>
      </c>
      <c r="D17" s="99" t="str">
        <f t="shared" ref="D17:D25" si="1">IF(ISTEXT(A17),B17*(1-C17),"")</f>
        <v/>
      </c>
      <c r="E17" s="99" t="str">
        <f t="shared" ref="E17:E25" si="2">IF(ISTEXT(A17),B17*C17,"")</f>
        <v/>
      </c>
      <c r="F17" s="33"/>
      <c r="G17" s="33"/>
    </row>
    <row r="18" spans="1:8" ht="16" x14ac:dyDescent="0.2">
      <c r="A18" s="244"/>
      <c r="B18" s="246"/>
      <c r="C18" s="98" t="str">
        <f t="shared" si="0"/>
        <v/>
      </c>
      <c r="D18" s="99" t="str">
        <f t="shared" si="1"/>
        <v/>
      </c>
      <c r="E18" s="99" t="str">
        <f t="shared" si="2"/>
        <v/>
      </c>
      <c r="F18" s="33"/>
      <c r="G18" s="33"/>
    </row>
    <row r="19" spans="1:8" ht="16" x14ac:dyDescent="0.2">
      <c r="A19" s="244"/>
      <c r="B19" s="245"/>
      <c r="C19" s="98" t="str">
        <f t="shared" si="0"/>
        <v/>
      </c>
      <c r="D19" s="99" t="str">
        <f t="shared" si="1"/>
        <v/>
      </c>
      <c r="E19" s="99" t="str">
        <f t="shared" si="2"/>
        <v/>
      </c>
      <c r="F19" s="33"/>
      <c r="G19" s="33"/>
    </row>
    <row r="20" spans="1:8" ht="16" x14ac:dyDescent="0.2">
      <c r="A20" s="244"/>
      <c r="B20" s="245"/>
      <c r="C20" s="98" t="str">
        <f t="shared" si="0"/>
        <v/>
      </c>
      <c r="D20" s="99" t="str">
        <f t="shared" si="1"/>
        <v/>
      </c>
      <c r="E20" s="99" t="str">
        <f t="shared" si="2"/>
        <v/>
      </c>
      <c r="F20" s="33"/>
      <c r="G20" s="33"/>
    </row>
    <row r="21" spans="1:8" ht="16" x14ac:dyDescent="0.2">
      <c r="A21" s="244"/>
      <c r="B21" s="245"/>
      <c r="C21" s="98" t="str">
        <f t="shared" si="0"/>
        <v/>
      </c>
      <c r="D21" s="99" t="str">
        <f t="shared" si="1"/>
        <v/>
      </c>
      <c r="E21" s="99" t="str">
        <f t="shared" si="2"/>
        <v/>
      </c>
      <c r="F21" s="33"/>
      <c r="G21" s="33"/>
    </row>
    <row r="22" spans="1:8" ht="16" x14ac:dyDescent="0.2">
      <c r="A22" s="244"/>
      <c r="B22" s="245"/>
      <c r="C22" s="98" t="str">
        <f t="shared" si="0"/>
        <v/>
      </c>
      <c r="D22" s="99" t="str">
        <f t="shared" si="1"/>
        <v/>
      </c>
      <c r="E22" s="99" t="str">
        <f t="shared" si="2"/>
        <v/>
      </c>
      <c r="F22" s="33"/>
      <c r="G22" s="33"/>
    </row>
    <row r="23" spans="1:8" ht="16" x14ac:dyDescent="0.2">
      <c r="A23" s="244"/>
      <c r="B23" s="245"/>
      <c r="C23" s="98" t="str">
        <f t="shared" si="0"/>
        <v/>
      </c>
      <c r="D23" s="99" t="str">
        <f t="shared" si="1"/>
        <v/>
      </c>
      <c r="E23" s="99" t="str">
        <f t="shared" si="2"/>
        <v/>
      </c>
      <c r="F23" s="33"/>
      <c r="G23" s="33"/>
    </row>
    <row r="24" spans="1:8" ht="16" x14ac:dyDescent="0.2">
      <c r="A24" s="247"/>
      <c r="B24" s="245"/>
      <c r="C24" s="98" t="str">
        <f t="shared" si="0"/>
        <v/>
      </c>
      <c r="D24" s="99" t="str">
        <f t="shared" si="1"/>
        <v/>
      </c>
      <c r="E24" s="99" t="str">
        <f t="shared" si="2"/>
        <v/>
      </c>
      <c r="F24" s="33"/>
      <c r="G24" s="33"/>
    </row>
    <row r="25" spans="1:8" ht="16" x14ac:dyDescent="0.2">
      <c r="A25" s="248"/>
      <c r="B25" s="245"/>
      <c r="C25" s="98" t="str">
        <f t="shared" si="0"/>
        <v/>
      </c>
      <c r="D25" s="99" t="str">
        <f t="shared" si="1"/>
        <v/>
      </c>
      <c r="E25" s="99" t="str">
        <f t="shared" si="2"/>
        <v/>
      </c>
      <c r="F25" s="33"/>
      <c r="G25" s="33"/>
    </row>
    <row r="26" spans="1:8" ht="16" x14ac:dyDescent="0.2">
      <c r="A26" s="93" t="s">
        <v>90</v>
      </c>
      <c r="B26" s="96">
        <f>SUM(B16:B25)</f>
        <v>0</v>
      </c>
      <c r="C26" s="100"/>
      <c r="D26" s="96">
        <f>SUM(D16:D25)</f>
        <v>0</v>
      </c>
      <c r="E26" s="96">
        <f>SUM(E16:E25)</f>
        <v>0</v>
      </c>
      <c r="F26" s="33"/>
      <c r="G26" s="33"/>
    </row>
    <row r="27" spans="1:8" customFormat="1" ht="16" x14ac:dyDescent="0.2">
      <c r="A27" s="101"/>
      <c r="B27" s="101"/>
      <c r="C27" s="101"/>
      <c r="D27" s="101"/>
      <c r="E27" s="101"/>
      <c r="F27" s="101"/>
      <c r="G27" s="101"/>
    </row>
    <row r="28" spans="1:8" ht="16" x14ac:dyDescent="0.2">
      <c r="A28" s="33"/>
      <c r="B28" s="33"/>
      <c r="C28" s="33"/>
      <c r="D28" s="33"/>
      <c r="E28" s="33"/>
      <c r="F28" s="33"/>
      <c r="G28" s="33"/>
    </row>
    <row r="29" spans="1:8" ht="19" x14ac:dyDescent="0.2">
      <c r="A29" s="400" t="s">
        <v>115</v>
      </c>
      <c r="B29" s="401"/>
      <c r="C29" s="401"/>
      <c r="D29" s="401"/>
      <c r="E29" s="402"/>
      <c r="F29" s="17"/>
      <c r="G29" s="17"/>
      <c r="H29" s="17"/>
    </row>
    <row r="30" spans="1:8" ht="16" x14ac:dyDescent="0.2">
      <c r="A30" s="407" t="s">
        <v>81</v>
      </c>
      <c r="B30" s="407"/>
      <c r="C30" s="407"/>
      <c r="D30" s="407"/>
      <c r="E30" s="407"/>
      <c r="F30" s="33"/>
      <c r="G30" s="33"/>
    </row>
    <row r="31" spans="1:8" ht="16" x14ac:dyDescent="0.2">
      <c r="A31" s="407"/>
      <c r="B31" s="407"/>
      <c r="C31" s="407"/>
      <c r="D31" s="407"/>
      <c r="E31" s="407"/>
      <c r="F31" s="33"/>
      <c r="G31" s="33"/>
    </row>
    <row r="32" spans="1:8" ht="15.75" customHeight="1" x14ac:dyDescent="0.2">
      <c r="A32" s="408" t="s">
        <v>114</v>
      </c>
      <c r="B32" s="410" t="s">
        <v>104</v>
      </c>
      <c r="C32" s="412" t="s">
        <v>269</v>
      </c>
      <c r="D32" s="410" t="s">
        <v>84</v>
      </c>
      <c r="E32" s="410" t="s">
        <v>85</v>
      </c>
      <c r="F32" s="33"/>
      <c r="G32" s="33"/>
    </row>
    <row r="33" spans="1:7" ht="15.75" customHeight="1" x14ac:dyDescent="0.2">
      <c r="A33" s="409"/>
      <c r="B33" s="411"/>
      <c r="C33" s="412"/>
      <c r="D33" s="411"/>
      <c r="E33" s="411"/>
      <c r="F33" s="33"/>
      <c r="G33" s="33"/>
    </row>
    <row r="34" spans="1:7" ht="16" x14ac:dyDescent="0.2">
      <c r="A34" s="244"/>
      <c r="B34" s="245"/>
      <c r="C34" s="98" t="str">
        <f>IF(ISTEXT(A34),50%,"")</f>
        <v/>
      </c>
      <c r="D34" s="99" t="str">
        <f>IF(ISTEXT(A34),B34*(1-C34),"")</f>
        <v/>
      </c>
      <c r="E34" s="99" t="str">
        <f>IF(ISTEXT(A34),B34*C34,"")</f>
        <v/>
      </c>
      <c r="F34" s="33"/>
      <c r="G34" s="33"/>
    </row>
    <row r="35" spans="1:7" ht="16" x14ac:dyDescent="0.2">
      <c r="A35" s="244"/>
      <c r="B35" s="245"/>
      <c r="C35" s="98" t="str">
        <f>IF(ISTEXT(A35),50%,"")</f>
        <v/>
      </c>
      <c r="D35" s="99" t="str">
        <f>IF(ISTEXT(A35),B35*(1-C35),"")</f>
        <v/>
      </c>
      <c r="E35" s="99" t="str">
        <f t="shared" ref="E35:E43" si="3">IF(ISTEXT(A35),B35*C35,"")</f>
        <v/>
      </c>
      <c r="F35" s="33"/>
      <c r="G35" s="33"/>
    </row>
    <row r="36" spans="1:7" ht="16" x14ac:dyDescent="0.2">
      <c r="A36" s="244"/>
      <c r="B36" s="246"/>
      <c r="C36" s="98" t="str">
        <f t="shared" ref="C36:C43" si="4">IF(ISTEXT(A36),50%,"")</f>
        <v/>
      </c>
      <c r="D36" s="99" t="str">
        <f t="shared" ref="D36:D43" si="5">IF(ISTEXT(A36),B36*(1-C36),"")</f>
        <v/>
      </c>
      <c r="E36" s="99" t="str">
        <f t="shared" si="3"/>
        <v/>
      </c>
      <c r="F36" s="33"/>
      <c r="G36" s="33"/>
    </row>
    <row r="37" spans="1:7" ht="16" x14ac:dyDescent="0.2">
      <c r="A37" s="244"/>
      <c r="B37" s="245"/>
      <c r="C37" s="98" t="str">
        <f t="shared" si="4"/>
        <v/>
      </c>
      <c r="D37" s="99" t="str">
        <f t="shared" si="5"/>
        <v/>
      </c>
      <c r="E37" s="99" t="str">
        <f t="shared" si="3"/>
        <v/>
      </c>
      <c r="F37" s="33"/>
      <c r="G37" s="33"/>
    </row>
    <row r="38" spans="1:7" ht="16" x14ac:dyDescent="0.2">
      <c r="A38" s="244"/>
      <c r="B38" s="245"/>
      <c r="C38" s="98" t="str">
        <f t="shared" si="4"/>
        <v/>
      </c>
      <c r="D38" s="99" t="str">
        <f t="shared" si="5"/>
        <v/>
      </c>
      <c r="E38" s="99" t="str">
        <f t="shared" si="3"/>
        <v/>
      </c>
      <c r="F38" s="33"/>
      <c r="G38" s="33"/>
    </row>
    <row r="39" spans="1:7" ht="16" x14ac:dyDescent="0.2">
      <c r="A39" s="244"/>
      <c r="B39" s="245"/>
      <c r="C39" s="98" t="str">
        <f t="shared" si="4"/>
        <v/>
      </c>
      <c r="D39" s="99" t="str">
        <f t="shared" si="5"/>
        <v/>
      </c>
      <c r="E39" s="99" t="str">
        <f t="shared" si="3"/>
        <v/>
      </c>
      <c r="F39" s="33"/>
      <c r="G39" s="33"/>
    </row>
    <row r="40" spans="1:7" ht="16" x14ac:dyDescent="0.2">
      <c r="A40" s="244"/>
      <c r="B40" s="245"/>
      <c r="C40" s="98" t="str">
        <f t="shared" si="4"/>
        <v/>
      </c>
      <c r="D40" s="99" t="str">
        <f t="shared" si="5"/>
        <v/>
      </c>
      <c r="E40" s="99" t="str">
        <f t="shared" si="3"/>
        <v/>
      </c>
      <c r="F40" s="33"/>
      <c r="G40" s="33"/>
    </row>
    <row r="41" spans="1:7" ht="16" x14ac:dyDescent="0.2">
      <c r="A41" s="244"/>
      <c r="B41" s="245"/>
      <c r="C41" s="98" t="str">
        <f t="shared" si="4"/>
        <v/>
      </c>
      <c r="D41" s="99" t="str">
        <f t="shared" si="5"/>
        <v/>
      </c>
      <c r="E41" s="99" t="str">
        <f t="shared" si="3"/>
        <v/>
      </c>
      <c r="F41" s="33"/>
      <c r="G41" s="33"/>
    </row>
    <row r="42" spans="1:7" ht="16" x14ac:dyDescent="0.2">
      <c r="A42" s="247"/>
      <c r="B42" s="245"/>
      <c r="C42" s="98" t="str">
        <f t="shared" si="4"/>
        <v/>
      </c>
      <c r="D42" s="99" t="str">
        <f t="shared" si="5"/>
        <v/>
      </c>
      <c r="E42" s="99" t="str">
        <f t="shared" si="3"/>
        <v/>
      </c>
      <c r="F42" s="33"/>
      <c r="G42" s="33"/>
    </row>
    <row r="43" spans="1:7" ht="16" x14ac:dyDescent="0.2">
      <c r="A43" s="248"/>
      <c r="B43" s="245"/>
      <c r="C43" s="98" t="str">
        <f t="shared" si="4"/>
        <v/>
      </c>
      <c r="D43" s="99" t="str">
        <f t="shared" si="5"/>
        <v/>
      </c>
      <c r="E43" s="99" t="str">
        <f t="shared" si="3"/>
        <v/>
      </c>
      <c r="F43" s="33"/>
      <c r="G43" s="33"/>
    </row>
    <row r="44" spans="1:7" ht="16" x14ac:dyDescent="0.2">
      <c r="A44" s="93" t="s">
        <v>90</v>
      </c>
      <c r="B44" s="96">
        <f>SUM(B34:B43)</f>
        <v>0</v>
      </c>
      <c r="C44" s="100"/>
      <c r="D44" s="96">
        <f>SUM(D34:D43)</f>
        <v>0</v>
      </c>
      <c r="E44" s="96">
        <f>SUM(E34:E43)</f>
        <v>0</v>
      </c>
      <c r="F44" s="33"/>
      <c r="G44" s="33"/>
    </row>
  </sheetData>
  <sheetProtection algorithmName="SHA-512" hashValue="hcv4Xq9KRm7Ujdmuopc1tHUyIsA9lPs2LHqSdUweRG0Z8qJqaa68VG/lo4rr8ilej0vk37qT8q3XOHxnk8pqaA==" saltValue="qWz+OhRh43Eq9+sLf3NVfA==" spinCount="100000" sheet="1" objects="1" scenarios="1"/>
  <protectedRanges>
    <protectedRange sqref="A34:B43" name="Range2"/>
    <protectedRange sqref="A16:B25" name="Range1"/>
  </protectedRanges>
  <mergeCells count="19">
    <mergeCell ref="A29:E29"/>
    <mergeCell ref="A30:E31"/>
    <mergeCell ref="A32:A33"/>
    <mergeCell ref="B32:B33"/>
    <mergeCell ref="C32:C33"/>
    <mergeCell ref="D32:D33"/>
    <mergeCell ref="E32:E33"/>
    <mergeCell ref="A12:E13"/>
    <mergeCell ref="A14:A15"/>
    <mergeCell ref="B14:B15"/>
    <mergeCell ref="D14:D15"/>
    <mergeCell ref="E14:E15"/>
    <mergeCell ref="C14:C15"/>
    <mergeCell ref="A11:E11"/>
    <mergeCell ref="A1:E1"/>
    <mergeCell ref="A2:E2"/>
    <mergeCell ref="A3:E3"/>
    <mergeCell ref="A6:E6"/>
    <mergeCell ref="A8:E8"/>
  </mergeCells>
  <dataValidations count="1">
    <dataValidation allowBlank="1" showInputMessage="1" showErrorMessage="1" sqref="A34:A43 A16:A25" xr:uid="{735248EC-21C6-4B14-88F3-995668DCAF83}"/>
  </dataValidations>
  <pageMargins left="0.69124999999999992" right="0.69124999999999992" top="0.74062499999999998" bottom="0.74062499999999998" header="0.29624999999999996" footer="0.29624999999999996"/>
  <pageSetup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0FB15-C367-4FD0-B1AB-594F139A9FEE}">
  <dimension ref="A1:J28"/>
  <sheetViews>
    <sheetView zoomScaleNormal="100" workbookViewId="0">
      <selection activeCell="D24" sqref="D24"/>
    </sheetView>
  </sheetViews>
  <sheetFormatPr baseColWidth="10" defaultColWidth="8.83203125" defaultRowHeight="15" customHeight="1" x14ac:dyDescent="0.2"/>
  <cols>
    <col min="1" max="1" width="48.5" style="33" customWidth="1"/>
    <col min="2" max="3" width="30.83203125" style="33" customWidth="1"/>
    <col min="4" max="4" width="31" style="33" customWidth="1"/>
    <col min="5" max="5" width="14" style="33" customWidth="1"/>
    <col min="6" max="6" width="12.1640625" style="33" customWidth="1"/>
    <col min="7" max="7" width="12.83203125" style="33" customWidth="1"/>
    <col min="8" max="16384" width="8.83203125" style="33"/>
  </cols>
  <sheetData>
    <row r="1" spans="1:10" ht="15" customHeight="1" x14ac:dyDescent="0.2">
      <c r="A1" s="385" t="s">
        <v>250</v>
      </c>
      <c r="B1" s="385"/>
      <c r="C1" s="385"/>
      <c r="D1" s="385"/>
      <c r="E1" s="36"/>
      <c r="F1" s="36"/>
      <c r="G1" s="36"/>
    </row>
    <row r="2" spans="1:10" ht="15" customHeight="1" x14ac:dyDescent="0.2">
      <c r="A2" s="386" t="s">
        <v>171</v>
      </c>
      <c r="B2" s="386"/>
      <c r="C2" s="386"/>
      <c r="D2" s="386"/>
    </row>
    <row r="3" spans="1:10" ht="15" customHeight="1" x14ac:dyDescent="0.2">
      <c r="A3" s="386" t="s">
        <v>172</v>
      </c>
      <c r="B3" s="386"/>
      <c r="C3" s="386"/>
      <c r="D3" s="386"/>
    </row>
    <row r="4" spans="1:10" ht="15" customHeight="1" x14ac:dyDescent="0.2">
      <c r="B4" s="191"/>
      <c r="C4" s="191"/>
      <c r="D4" s="191"/>
      <c r="E4" s="191"/>
      <c r="F4" s="191"/>
      <c r="G4" s="191"/>
    </row>
    <row r="5" spans="1:10" ht="15" customHeight="1" x14ac:dyDescent="0.2">
      <c r="A5" s="133"/>
      <c r="B5" s="177"/>
      <c r="C5" s="177"/>
      <c r="D5" s="178"/>
      <c r="E5" s="177"/>
      <c r="F5" s="177"/>
    </row>
    <row r="6" spans="1:10" ht="15" customHeight="1" x14ac:dyDescent="0.2">
      <c r="A6" s="192"/>
      <c r="B6" s="178"/>
      <c r="C6" s="177"/>
      <c r="D6" s="177"/>
      <c r="E6" s="177"/>
      <c r="F6" s="177"/>
      <c r="G6" s="178"/>
    </row>
    <row r="7" spans="1:10" ht="15" customHeight="1" x14ac:dyDescent="0.2">
      <c r="A7" s="413" t="s">
        <v>268</v>
      </c>
      <c r="B7" s="414"/>
      <c r="C7" s="414"/>
      <c r="D7" s="415"/>
    </row>
    <row r="8" spans="1:10" ht="15" customHeight="1" x14ac:dyDescent="0.2">
      <c r="A8" s="416"/>
      <c r="B8" s="417"/>
      <c r="C8" s="417"/>
      <c r="D8" s="418"/>
    </row>
    <row r="9" spans="1:10" ht="15" customHeight="1" x14ac:dyDescent="0.2">
      <c r="A9" s="419" t="s">
        <v>82</v>
      </c>
      <c r="B9" s="420" t="s">
        <v>116</v>
      </c>
      <c r="C9" s="420" t="s">
        <v>84</v>
      </c>
      <c r="D9" s="421" t="s">
        <v>85</v>
      </c>
    </row>
    <row r="10" spans="1:10" ht="15" customHeight="1" x14ac:dyDescent="0.2">
      <c r="A10" s="409"/>
      <c r="B10" s="411"/>
      <c r="C10" s="411"/>
      <c r="D10" s="422"/>
    </row>
    <row r="11" spans="1:10" ht="15" customHeight="1" x14ac:dyDescent="0.2">
      <c r="A11" s="90" t="s">
        <v>117</v>
      </c>
      <c r="B11" s="142"/>
      <c r="C11" s="142" t="s">
        <v>66</v>
      </c>
      <c r="D11" s="142" t="s">
        <v>66</v>
      </c>
    </row>
    <row r="12" spans="1:10" ht="15" customHeight="1" x14ac:dyDescent="0.2">
      <c r="A12" s="90" t="s">
        <v>118</v>
      </c>
      <c r="B12" s="99">
        <f>'Basic Foundational Skills'!C17+'Career Tech or Voc Training'!C17+'Job Search Training'!C17+'Supervised Job Search'!C17+'Work Activity'!C17+'Job Retention'!C17+'Self-Employment Training'!C17+EPIE!C17+Subcontractors!C17</f>
        <v>0</v>
      </c>
      <c r="C12" s="99">
        <f>'Basic Foundational Skills'!E17+'Career Tech or Voc Training'!E17+'Job Search Training'!E17+'Supervised Job Search'!E17+'Work Activity'!E17+'Job Retention'!E17+'Self-Employment Training'!E17+EPIE!E17+Subcontractors!E17</f>
        <v>0</v>
      </c>
      <c r="D12" s="99">
        <f>'Basic Foundational Skills'!E17+'Career Tech or Voc Training'!E17+'Job Search Training'!E17+'Supervised Job Search'!E17+'Work Activity'!E17+'Job Retention'!E17+'Self-Employment Training'!E17+EPIE!E17+Subcontractors!E17</f>
        <v>0</v>
      </c>
      <c r="G12" s="33" t="s">
        <v>66</v>
      </c>
      <c r="J12" s="33" t="s">
        <v>119</v>
      </c>
    </row>
    <row r="13" spans="1:10" ht="15" customHeight="1" x14ac:dyDescent="0.2">
      <c r="A13" s="90" t="s">
        <v>120</v>
      </c>
      <c r="B13" s="99">
        <f>'Basic Foundational Skills'!C18+'Career Tech or Voc Training'!C18+'Job Search Training'!C18+'Supervised Job Search'!C18+'Work Activity'!C18+'Job Retention'!C18+'Self-Employment Training'!C18+EPIE!C18+Subcontractors!C18</f>
        <v>0</v>
      </c>
      <c r="C13" s="99">
        <f>'Basic Foundational Skills'!E18+'Career Tech or Voc Training'!E18+'Job Search Training'!E18+'Supervised Job Search'!E18+'Work Activity'!E18+'Job Retention'!E18+'Self-Employment Training'!E18+EPIE!E18+Subcontractors!E18</f>
        <v>0</v>
      </c>
      <c r="D13" s="99">
        <f>'Basic Foundational Skills'!E18+'Career Tech or Voc Training'!E18+'Job Search Training'!E18+'Supervised Job Search'!E18+'Work Activity'!E18+'Job Retention'!E18+'Self-Employment Training'!E18+EPIE!E18+Subcontractors!E18</f>
        <v>0</v>
      </c>
      <c r="G13" s="193"/>
    </row>
    <row r="14" spans="1:10" ht="15" customHeight="1" x14ac:dyDescent="0.2">
      <c r="A14" s="90" t="s">
        <v>121</v>
      </c>
      <c r="B14" s="99">
        <f>'Basic Foundational Skills'!C19+'Career Tech or Voc Training'!C19+'Job Search Training'!C19+'Supervised Job Search'!C19+'Work Activity'!C19+'Job Retention'!C19+'Self-Employment Training'!C19+EPIE!C19+Subcontractors!C19</f>
        <v>0</v>
      </c>
      <c r="C14" s="99">
        <f>'Basic Foundational Skills'!E19+'Career Tech or Voc Training'!E19+'Job Search Training'!E19+'Supervised Job Search'!E19+'Work Activity'!E19+'Job Retention'!E19+'Self-Employment Training'!E19+EPIE!E19+Subcontractors!E19</f>
        <v>0</v>
      </c>
      <c r="D14" s="99">
        <f>'Basic Foundational Skills'!E19+'Career Tech or Voc Training'!E19+'Job Search Training'!E19+'Supervised Job Search'!E19+'Work Activity'!E19+'Job Retention'!E19+'Self-Employment Training'!E19+EPIE!E19+Subcontractors!E19</f>
        <v>0</v>
      </c>
      <c r="G14" s="193"/>
    </row>
    <row r="15" spans="1:10" ht="15" customHeight="1" x14ac:dyDescent="0.2">
      <c r="A15" s="91" t="s">
        <v>122</v>
      </c>
      <c r="B15" s="99">
        <f>'Basic Foundational Skills'!C20+'Career Tech or Voc Training'!C20+'Job Search Training'!C20+'Supervised Job Search'!C20+'Work Activity'!C20+'Job Retention'!C20+'Self-Employment Training'!C20+EPIE!C20+Subcontractors!C20</f>
        <v>0</v>
      </c>
      <c r="C15" s="99">
        <f>'Basic Foundational Skills'!E20+'Career Tech or Voc Training'!E20+'Job Search Training'!E20+'Supervised Job Search'!E20+'Work Activity'!E20+'Job Retention'!E20+'Self-Employment Training'!E20+EPIE!E20+Subcontractors!E20</f>
        <v>0</v>
      </c>
      <c r="D15" s="99">
        <f>'Basic Foundational Skills'!E20+'Career Tech or Voc Training'!E20+'Job Search Training'!E20+'Supervised Job Search'!E20+'Work Activity'!E20+'Job Retention'!E20+'Self-Employment Training'!E20+EPIE!E20+Subcontractors!E20</f>
        <v>0</v>
      </c>
    </row>
    <row r="16" spans="1:10" ht="15" customHeight="1" x14ac:dyDescent="0.2">
      <c r="A16" s="194" t="s">
        <v>123</v>
      </c>
      <c r="B16" s="99">
        <f>'Participant Reimbursement'!B26</f>
        <v>0</v>
      </c>
      <c r="C16" s="99">
        <f>'Participant Reimbursement'!D26</f>
        <v>0</v>
      </c>
      <c r="D16" s="99">
        <f>'Participant Reimbursement'!E26</f>
        <v>0</v>
      </c>
    </row>
    <row r="17" spans="1:4" ht="15" customHeight="1" x14ac:dyDescent="0.2">
      <c r="A17" s="91" t="s">
        <v>124</v>
      </c>
      <c r="B17" s="195">
        <f>'Participant Reimbursement'!B44</f>
        <v>0</v>
      </c>
      <c r="C17" s="99">
        <f>'Participant Reimbursement'!D44</f>
        <v>0</v>
      </c>
      <c r="D17" s="99">
        <f>'Participant Reimbursement'!E44</f>
        <v>0</v>
      </c>
    </row>
    <row r="18" spans="1:4" ht="15" customHeight="1" x14ac:dyDescent="0.2">
      <c r="A18" s="196" t="s">
        <v>166</v>
      </c>
      <c r="B18" s="197">
        <f>Rent!A43</f>
        <v>0</v>
      </c>
      <c r="C18" s="198">
        <f>B18-D18</f>
        <v>0</v>
      </c>
      <c r="D18" s="198">
        <f>Rent!D21</f>
        <v>0</v>
      </c>
    </row>
    <row r="19" spans="1:4" ht="15" customHeight="1" x14ac:dyDescent="0.2">
      <c r="A19" s="196" t="s">
        <v>167</v>
      </c>
      <c r="B19" s="197">
        <f>Utilities!A44</f>
        <v>0</v>
      </c>
      <c r="C19" s="198">
        <f>B19-D19</f>
        <v>0</v>
      </c>
      <c r="D19" s="198">
        <f>Utilities!D22</f>
        <v>0</v>
      </c>
    </row>
    <row r="20" spans="1:4" ht="15" customHeight="1" x14ac:dyDescent="0.2">
      <c r="A20" s="199" t="s">
        <v>90</v>
      </c>
      <c r="B20" s="200">
        <f>SUM(B12:B19)</f>
        <v>0</v>
      </c>
      <c r="C20" s="200">
        <f>SUM(C12:C19)</f>
        <v>0</v>
      </c>
      <c r="D20" s="200">
        <f>SUM(D12:D19)</f>
        <v>0</v>
      </c>
    </row>
    <row r="21" spans="1:4" ht="15" customHeight="1" x14ac:dyDescent="0.2">
      <c r="A21" s="92"/>
      <c r="B21" s="92"/>
      <c r="C21" s="92"/>
      <c r="D21" s="92"/>
    </row>
    <row r="22" spans="1:4" ht="15" customHeight="1" x14ac:dyDescent="0.2">
      <c r="A22" s="201" t="s">
        <v>91</v>
      </c>
      <c r="B22" s="202">
        <f>'Basic Foundational Skills'!B23+'Career Tech or Voc Training'!B23+'Job Search Training'!B23+'Supervised Job Search'!B23+'Work Activity'!B23+'Job Retention'!B23+'Self-Employment Training'!B23+EPIE!B23+Subcontractors!B23</f>
        <v>0</v>
      </c>
      <c r="C22" s="203"/>
      <c r="D22" s="92"/>
    </row>
    <row r="23" spans="1:4" ht="15" customHeight="1" x14ac:dyDescent="0.2">
      <c r="A23" s="92"/>
      <c r="B23" s="204"/>
      <c r="C23" s="92"/>
      <c r="D23" s="92"/>
    </row>
    <row r="25" spans="1:4" ht="15" customHeight="1" x14ac:dyDescent="0.2">
      <c r="A25" s="386" t="s">
        <v>189</v>
      </c>
      <c r="B25" s="386"/>
      <c r="C25" s="386"/>
      <c r="D25" s="386"/>
    </row>
    <row r="27" spans="1:4" ht="15" customHeight="1" x14ac:dyDescent="0.2">
      <c r="B27" s="177" t="s">
        <v>66</v>
      </c>
    </row>
    <row r="28" spans="1:4" ht="15" customHeight="1" x14ac:dyDescent="0.2">
      <c r="B28" s="193" t="s">
        <v>66</v>
      </c>
    </row>
  </sheetData>
  <sheetProtection algorithmName="SHA-512" hashValue="m2lY1mQHIeDecKVtoGzq5WsCwXDNwQwrhxB0W7o08AEAJXRWConspbXsAC/zGGn32Jb9o3fmdg+abfzSlkdmhA==" saltValue="C9/rQOQit3odgt6DHon+qQ==" spinCount="100000" sheet="1" objects="1" scenarios="1"/>
  <mergeCells count="9">
    <mergeCell ref="A25:D25"/>
    <mergeCell ref="A1:D1"/>
    <mergeCell ref="A2:D2"/>
    <mergeCell ref="A3:D3"/>
    <mergeCell ref="A7:D8"/>
    <mergeCell ref="A9:A10"/>
    <mergeCell ref="B9:B10"/>
    <mergeCell ref="C9:C10"/>
    <mergeCell ref="D9:D10"/>
  </mergeCells>
  <pageMargins left="0.69124999999999992" right="0.69124999999999992" top="0.74062499999999998" bottom="0.74062499999999998" header="0.29624999999999996" footer="0.29624999999999996"/>
  <pageSetup fitToWidth="0" fitToHeight="0" orientation="landscape" copies="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A651-F820-4276-AE97-5B6E6363303C}">
  <dimension ref="B2:J16"/>
  <sheetViews>
    <sheetView workbookViewId="0">
      <selection activeCell="B3" sqref="B3"/>
    </sheetView>
  </sheetViews>
  <sheetFormatPr baseColWidth="10" defaultColWidth="8.83203125" defaultRowHeight="15" x14ac:dyDescent="0.2"/>
  <cols>
    <col min="2" max="2" width="18.83203125" customWidth="1"/>
    <col min="3" max="3" width="19.5" customWidth="1"/>
    <col min="4" max="4" width="18.83203125" customWidth="1"/>
    <col min="5" max="5" width="23.83203125" customWidth="1"/>
    <col min="6" max="6" width="20.5" customWidth="1"/>
    <col min="7" max="7" width="34.5" customWidth="1"/>
    <col min="8" max="8" width="22.33203125" customWidth="1"/>
    <col min="9" max="9" width="21" customWidth="1"/>
    <col min="10" max="10" width="23" customWidth="1"/>
  </cols>
  <sheetData>
    <row r="2" spans="2:10" x14ac:dyDescent="0.2">
      <c r="B2" t="s">
        <v>125</v>
      </c>
      <c r="C2" t="s">
        <v>126</v>
      </c>
      <c r="D2" t="s">
        <v>127</v>
      </c>
      <c r="E2" t="s">
        <v>128</v>
      </c>
      <c r="F2" t="s">
        <v>129</v>
      </c>
      <c r="G2" t="s">
        <v>130</v>
      </c>
      <c r="H2" t="s">
        <v>131</v>
      </c>
      <c r="I2" t="s">
        <v>132</v>
      </c>
      <c r="J2" t="s">
        <v>133</v>
      </c>
    </row>
    <row r="3" spans="2:10" x14ac:dyDescent="0.2">
      <c r="B3" t="s">
        <v>134</v>
      </c>
      <c r="C3" t="s">
        <v>135</v>
      </c>
      <c r="D3" t="s">
        <v>136</v>
      </c>
      <c r="E3" t="s">
        <v>137</v>
      </c>
      <c r="F3" t="s">
        <v>138</v>
      </c>
      <c r="G3" t="s">
        <v>139</v>
      </c>
      <c r="H3" t="s">
        <v>140</v>
      </c>
      <c r="I3" t="s">
        <v>141</v>
      </c>
      <c r="J3" t="s">
        <v>142</v>
      </c>
    </row>
    <row r="4" spans="2:10" x14ac:dyDescent="0.2">
      <c r="B4" t="s">
        <v>133</v>
      </c>
      <c r="C4" t="s">
        <v>143</v>
      </c>
      <c r="D4" t="s">
        <v>144</v>
      </c>
      <c r="G4" t="s">
        <v>145</v>
      </c>
      <c r="H4" t="s">
        <v>146</v>
      </c>
      <c r="J4" t="s">
        <v>147</v>
      </c>
    </row>
    <row r="5" spans="2:10" x14ac:dyDescent="0.2">
      <c r="C5" t="s">
        <v>146</v>
      </c>
      <c r="G5" t="s">
        <v>148</v>
      </c>
      <c r="H5" t="s">
        <v>149</v>
      </c>
      <c r="J5" t="s">
        <v>150</v>
      </c>
    </row>
    <row r="6" spans="2:10" x14ac:dyDescent="0.2">
      <c r="C6" t="s">
        <v>151</v>
      </c>
      <c r="G6" t="s">
        <v>152</v>
      </c>
      <c r="H6" t="s">
        <v>153</v>
      </c>
      <c r="J6" t="s">
        <v>154</v>
      </c>
    </row>
    <row r="7" spans="2:10" x14ac:dyDescent="0.2">
      <c r="C7" t="s">
        <v>155</v>
      </c>
      <c r="G7" t="s">
        <v>156</v>
      </c>
      <c r="H7" t="s">
        <v>157</v>
      </c>
      <c r="J7" t="s">
        <v>158</v>
      </c>
    </row>
    <row r="8" spans="2:10" x14ac:dyDescent="0.2">
      <c r="C8" t="s">
        <v>159</v>
      </c>
      <c r="G8" t="s">
        <v>160</v>
      </c>
    </row>
    <row r="9" spans="2:10" x14ac:dyDescent="0.2">
      <c r="C9" t="s">
        <v>161</v>
      </c>
      <c r="G9" t="s">
        <v>162</v>
      </c>
    </row>
    <row r="10" spans="2:10" x14ac:dyDescent="0.2">
      <c r="C10" t="s">
        <v>133</v>
      </c>
      <c r="G10" t="s">
        <v>163</v>
      </c>
    </row>
    <row r="11" spans="2:10" x14ac:dyDescent="0.2">
      <c r="G11" t="s">
        <v>164</v>
      </c>
    </row>
    <row r="15" spans="2:10" x14ac:dyDescent="0.2">
      <c r="B15" t="s">
        <v>128</v>
      </c>
    </row>
    <row r="16" spans="2:10" x14ac:dyDescent="0.2">
      <c r="C16" t="s">
        <v>137</v>
      </c>
    </row>
  </sheetData>
  <sheetProtection sheet="1" objects="1" scenarios="1"/>
  <dataValidations count="2">
    <dataValidation type="list" allowBlank="1" showInputMessage="1" showErrorMessage="1" sqref="B14 B15" xr:uid="{29314C96-722E-4D74-9EFF-09F859531A72}">
      <formula1>$B$2:$J$2</formula1>
    </dataValidation>
    <dataValidation type="list" allowBlank="1" showInputMessage="1" showErrorMessage="1" sqref="C16" xr:uid="{F92C5CED-2487-4B6A-93F3-A18A9D73A980}">
      <formula1>INDIRECT($B$15)</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2192-1793-4618-9864-F27FC5DFA274}">
  <dimension ref="A1:G42"/>
  <sheetViews>
    <sheetView zoomScaleNormal="100" workbookViewId="0">
      <selection activeCell="A2" sqref="A2:C2"/>
    </sheetView>
  </sheetViews>
  <sheetFormatPr baseColWidth="10" defaultColWidth="8.83203125" defaultRowHeight="14.5" customHeight="1" x14ac:dyDescent="0.2"/>
  <cols>
    <col min="1" max="1" width="44.5" style="14" customWidth="1"/>
    <col min="2" max="2" width="30.83203125" style="14" customWidth="1"/>
    <col min="3" max="3" width="26" style="14" customWidth="1"/>
    <col min="4" max="4" width="12.1640625" style="14" customWidth="1"/>
    <col min="5" max="5" width="12.83203125" style="14" customWidth="1"/>
    <col min="6" max="16384" width="8.83203125" style="14"/>
  </cols>
  <sheetData>
    <row r="1" spans="1:7" ht="15" customHeight="1" x14ac:dyDescent="0.2">
      <c r="A1" s="300" t="s">
        <v>249</v>
      </c>
      <c r="B1" s="300"/>
      <c r="C1" s="300"/>
      <c r="D1" s="13"/>
      <c r="E1" s="13"/>
      <c r="F1" s="13"/>
      <c r="G1" s="13"/>
    </row>
    <row r="2" spans="1:7" ht="15" x14ac:dyDescent="0.2">
      <c r="A2" s="301" t="s">
        <v>171</v>
      </c>
      <c r="B2" s="301"/>
      <c r="C2" s="301"/>
    </row>
    <row r="3" spans="1:7" ht="15" x14ac:dyDescent="0.2">
      <c r="A3" s="301" t="s">
        <v>172</v>
      </c>
      <c r="B3" s="301"/>
      <c r="C3" s="301"/>
    </row>
    <row r="4" spans="1:7" ht="15" x14ac:dyDescent="0.2">
      <c r="B4" s="15"/>
      <c r="C4" s="15"/>
      <c r="D4" s="15"/>
      <c r="E4" s="15"/>
    </row>
    <row r="5" spans="1:7" ht="15" x14ac:dyDescent="0.2">
      <c r="B5" s="15"/>
      <c r="C5" s="15"/>
      <c r="D5" s="15"/>
      <c r="E5" s="15"/>
    </row>
    <row r="6" spans="1:7" ht="35.25" customHeight="1" x14ac:dyDescent="0.2">
      <c r="A6" s="302" t="s">
        <v>30</v>
      </c>
      <c r="B6" s="303"/>
      <c r="C6" s="304"/>
      <c r="D6" s="15"/>
      <c r="E6" s="15"/>
    </row>
    <row r="7" spans="1:7" ht="15" x14ac:dyDescent="0.2">
      <c r="A7" s="16"/>
      <c r="B7" s="17"/>
      <c r="C7" s="17"/>
      <c r="D7" s="17"/>
    </row>
    <row r="8" spans="1:7" ht="24" customHeight="1" x14ac:dyDescent="0.2">
      <c r="A8" s="297" t="s">
        <v>31</v>
      </c>
      <c r="B8" s="298"/>
      <c r="C8" s="299"/>
      <c r="D8" s="17"/>
      <c r="E8" s="18"/>
    </row>
    <row r="9" spans="1:7" ht="15" x14ac:dyDescent="0.2">
      <c r="A9" s="19" t="s">
        <v>32</v>
      </c>
      <c r="B9" s="19" t="s">
        <v>33</v>
      </c>
      <c r="C9" s="20" t="s">
        <v>34</v>
      </c>
    </row>
    <row r="10" spans="1:7" ht="15" x14ac:dyDescent="0.2">
      <c r="A10" s="21"/>
      <c r="B10" s="22"/>
      <c r="C10" s="23"/>
      <c r="E10" s="24"/>
    </row>
    <row r="11" spans="1:7" ht="15" x14ac:dyDescent="0.2">
      <c r="A11" s="21"/>
      <c r="B11" s="22"/>
      <c r="C11" s="23"/>
      <c r="E11" s="24"/>
    </row>
    <row r="12" spans="1:7" ht="15" x14ac:dyDescent="0.2">
      <c r="A12" s="21"/>
      <c r="B12" s="22"/>
      <c r="C12" s="23"/>
      <c r="E12" s="24"/>
    </row>
    <row r="13" spans="1:7" ht="15" x14ac:dyDescent="0.2">
      <c r="A13" s="21"/>
      <c r="B13" s="22"/>
      <c r="C13" s="23"/>
    </row>
    <row r="14" spans="1:7" ht="15" x14ac:dyDescent="0.2">
      <c r="A14" s="21"/>
      <c r="B14" s="22"/>
      <c r="C14" s="23"/>
    </row>
    <row r="15" spans="1:7" ht="15" x14ac:dyDescent="0.2">
      <c r="A15" s="21"/>
      <c r="B15" s="22"/>
      <c r="C15" s="23"/>
    </row>
    <row r="16" spans="1:7" ht="15" x14ac:dyDescent="0.2">
      <c r="A16" s="21"/>
      <c r="B16" s="25"/>
      <c r="C16" s="23"/>
    </row>
    <row r="17" spans="1:3" ht="15" x14ac:dyDescent="0.2">
      <c r="A17" s="26"/>
      <c r="B17" s="27"/>
      <c r="C17" s="23"/>
    </row>
    <row r="18" spans="1:3" ht="15" x14ac:dyDescent="0.2">
      <c r="A18" s="26"/>
      <c r="B18" s="27"/>
      <c r="C18" s="23"/>
    </row>
    <row r="19" spans="1:3" ht="15" x14ac:dyDescent="0.2">
      <c r="A19" s="26"/>
      <c r="B19" s="27"/>
      <c r="C19" s="23"/>
    </row>
    <row r="20" spans="1:3" ht="15" x14ac:dyDescent="0.2">
      <c r="A20" s="26"/>
      <c r="B20" s="27"/>
      <c r="C20" s="23"/>
    </row>
    <row r="21" spans="1:3" ht="15" x14ac:dyDescent="0.2">
      <c r="A21" s="26"/>
      <c r="B21" s="27"/>
      <c r="C21" s="23"/>
    </row>
    <row r="22" spans="1:3" ht="15" x14ac:dyDescent="0.2">
      <c r="A22" s="26"/>
      <c r="B22" s="27"/>
      <c r="C22" s="23"/>
    </row>
    <row r="23" spans="1:3" ht="15" x14ac:dyDescent="0.2">
      <c r="A23" s="26"/>
      <c r="B23" s="27"/>
      <c r="C23" s="23"/>
    </row>
    <row r="24" spans="1:3" ht="15" x14ac:dyDescent="0.2">
      <c r="A24" s="26"/>
      <c r="B24" s="27"/>
      <c r="C24" s="23"/>
    </row>
    <row r="25" spans="1:3" ht="15" x14ac:dyDescent="0.2">
      <c r="A25" s="26"/>
      <c r="B25" s="27"/>
      <c r="C25" s="23"/>
    </row>
    <row r="26" spans="1:3" ht="15" x14ac:dyDescent="0.2">
      <c r="A26" s="26"/>
      <c r="B26" s="27"/>
      <c r="C26" s="23"/>
    </row>
    <row r="27" spans="1:3" ht="15" x14ac:dyDescent="0.2">
      <c r="A27" s="26"/>
      <c r="B27" s="27"/>
      <c r="C27" s="23"/>
    </row>
    <row r="28" spans="1:3" ht="15" x14ac:dyDescent="0.2">
      <c r="A28" s="26"/>
      <c r="B28" s="27"/>
      <c r="C28" s="23"/>
    </row>
    <row r="29" spans="1:3" ht="15" x14ac:dyDescent="0.2">
      <c r="A29" s="26"/>
      <c r="B29" s="27"/>
      <c r="C29" s="23"/>
    </row>
    <row r="30" spans="1:3" ht="15" x14ac:dyDescent="0.2">
      <c r="A30" s="26"/>
      <c r="B30" s="27"/>
      <c r="C30" s="23"/>
    </row>
    <row r="31" spans="1:3" ht="15" x14ac:dyDescent="0.2">
      <c r="A31" s="26"/>
      <c r="B31" s="27"/>
      <c r="C31" s="23"/>
    </row>
    <row r="32" spans="1:3" ht="15" x14ac:dyDescent="0.2">
      <c r="A32" s="26"/>
      <c r="B32" s="27"/>
      <c r="C32" s="23"/>
    </row>
    <row r="33" spans="1:3" ht="15" x14ac:dyDescent="0.2">
      <c r="A33" s="26"/>
      <c r="B33" s="27"/>
      <c r="C33" s="23"/>
    </row>
    <row r="34" spans="1:3" ht="15" x14ac:dyDescent="0.2">
      <c r="A34" s="26"/>
      <c r="B34" s="27"/>
      <c r="C34" s="23"/>
    </row>
    <row r="35" spans="1:3" ht="15" x14ac:dyDescent="0.2">
      <c r="A35" s="26"/>
      <c r="B35" s="27"/>
      <c r="C35" s="23"/>
    </row>
    <row r="36" spans="1:3" ht="15" x14ac:dyDescent="0.2">
      <c r="A36" s="26"/>
      <c r="B36" s="27"/>
      <c r="C36" s="23"/>
    </row>
    <row r="37" spans="1:3" ht="15" x14ac:dyDescent="0.2">
      <c r="A37" s="26"/>
      <c r="B37" s="27"/>
      <c r="C37" s="23"/>
    </row>
    <row r="38" spans="1:3" ht="15" x14ac:dyDescent="0.2">
      <c r="A38" s="26"/>
      <c r="B38" s="27"/>
      <c r="C38" s="23"/>
    </row>
    <row r="39" spans="1:3" ht="15" x14ac:dyDescent="0.2">
      <c r="A39" s="26"/>
      <c r="B39" s="27"/>
      <c r="C39" s="23"/>
    </row>
    <row r="40" spans="1:3" ht="15" x14ac:dyDescent="0.2">
      <c r="A40" s="28" t="s">
        <v>35</v>
      </c>
      <c r="B40" s="29">
        <f>SUM(B10:B39)</f>
        <v>0</v>
      </c>
      <c r="C40" s="30"/>
    </row>
    <row r="41" spans="1:3" ht="15.75" customHeight="1" x14ac:dyDescent="0.2"/>
    <row r="42" spans="1:3" ht="6.75" customHeight="1" x14ac:dyDescent="0.2"/>
  </sheetData>
  <sheetProtection algorithmName="SHA-512" hashValue="HeP4hexMWidZDWkrasxgF1R72ACk9v9xkZEbHBAq6x+uEl08c4ZztOwAvFbaRbxALC2gMSFICYUZaJvQV/Gnjg==" saltValue="FOQXCmilBV5RGK2cMxdEOA==" spinCount="100000" sheet="1" objects="1" scenarios="1"/>
  <protectedRanges>
    <protectedRange sqref="A10:C39" name="Range1"/>
  </protectedRanges>
  <mergeCells count="5">
    <mergeCell ref="A8:C8"/>
    <mergeCell ref="A1:C1"/>
    <mergeCell ref="A2:C2"/>
    <mergeCell ref="A3:C3"/>
    <mergeCell ref="A6:C6"/>
  </mergeCells>
  <pageMargins left="0.69124999999999992" right="0.69124999999999992" top="0.74062499999999998" bottom="0.74062499999999998" header="0.29624999999999996" footer="0.29624999999999996"/>
  <pageSetup fitToWidth="0" fitToHeight="0" orientation="portrait" copies="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91B0-BDD2-463D-8F3C-2C1767259EFA}">
  <dimension ref="A1:H48"/>
  <sheetViews>
    <sheetView zoomScaleNormal="100" workbookViewId="0">
      <selection activeCell="D13" sqref="D13"/>
    </sheetView>
  </sheetViews>
  <sheetFormatPr baseColWidth="10" defaultColWidth="8.6640625" defaultRowHeight="14.5" customHeight="1" x14ac:dyDescent="0.2"/>
  <cols>
    <col min="1" max="1" width="11.5" style="31" customWidth="1"/>
    <col min="2" max="2" width="15.1640625" style="31" customWidth="1"/>
    <col min="3" max="3" width="20.33203125" style="31" customWidth="1"/>
    <col min="4" max="4" width="26" style="31" customWidth="1"/>
    <col min="5" max="5" width="20.5" style="31" customWidth="1"/>
    <col min="6" max="6" width="26.1640625" style="31" customWidth="1"/>
    <col min="7" max="7" width="6" style="31" customWidth="1"/>
    <col min="8" max="8" width="17.5" style="31" hidden="1" customWidth="1"/>
    <col min="9" max="9" width="11.5" style="31" customWidth="1"/>
    <col min="10" max="10" width="24.83203125" style="31" customWidth="1"/>
    <col min="11" max="11" width="26" style="31" customWidth="1"/>
    <col min="12" max="12" width="11.5" style="31" customWidth="1"/>
    <col min="13" max="13" width="28.83203125" style="31" customWidth="1"/>
    <col min="14" max="16384" width="8.6640625" style="31"/>
  </cols>
  <sheetData>
    <row r="1" spans="1:6" ht="19" x14ac:dyDescent="0.2">
      <c r="A1" s="300" t="s">
        <v>250</v>
      </c>
      <c r="B1" s="300"/>
      <c r="C1" s="300"/>
      <c r="D1" s="300"/>
      <c r="E1" s="300"/>
      <c r="F1" s="300"/>
    </row>
    <row r="2" spans="1:6" ht="15" x14ac:dyDescent="0.2">
      <c r="A2" s="301" t="s">
        <v>171</v>
      </c>
      <c r="B2" s="305"/>
      <c r="C2" s="305"/>
      <c r="D2" s="305"/>
      <c r="E2" s="305"/>
      <c r="F2" s="305"/>
    </row>
    <row r="3" spans="1:6" ht="15" x14ac:dyDescent="0.2">
      <c r="A3" s="301" t="s">
        <v>172</v>
      </c>
      <c r="B3" s="305"/>
      <c r="C3" s="305"/>
      <c r="D3" s="305"/>
      <c r="E3" s="305"/>
      <c r="F3" s="305"/>
    </row>
    <row r="4" spans="1:6" ht="15" x14ac:dyDescent="0.2">
      <c r="A4" s="315"/>
      <c r="B4" s="315"/>
      <c r="C4" s="315"/>
      <c r="D4" s="137"/>
      <c r="E4" s="137"/>
      <c r="F4" s="137"/>
    </row>
    <row r="5" spans="1:6" ht="16" thickBot="1" x14ac:dyDescent="0.25">
      <c r="A5" s="136"/>
      <c r="B5" s="136"/>
      <c r="C5" s="136"/>
      <c r="D5" s="137"/>
      <c r="E5" s="137"/>
      <c r="F5" s="137"/>
    </row>
    <row r="6" spans="1:6" ht="33" customHeight="1" thickBot="1" x14ac:dyDescent="0.25">
      <c r="A6" s="316" t="s">
        <v>36</v>
      </c>
      <c r="B6" s="317"/>
      <c r="C6" s="317"/>
      <c r="D6" s="317"/>
      <c r="E6" s="317"/>
      <c r="F6" s="318"/>
    </row>
    <row r="7" spans="1:6" ht="15" x14ac:dyDescent="0.2">
      <c r="A7" s="315"/>
      <c r="B7" s="315"/>
      <c r="C7" s="315"/>
      <c r="D7" s="137"/>
      <c r="E7" s="137"/>
      <c r="F7" s="137"/>
    </row>
    <row r="8" spans="1:6" ht="19" x14ac:dyDescent="0.2">
      <c r="A8" s="306" t="s">
        <v>37</v>
      </c>
      <c r="B8" s="307"/>
      <c r="C8" s="307"/>
      <c r="D8" s="307"/>
      <c r="E8" s="307"/>
      <c r="F8" s="308"/>
    </row>
    <row r="9" spans="1:6" ht="16" x14ac:dyDescent="0.2">
      <c r="A9" s="32"/>
      <c r="B9" s="33"/>
      <c r="C9" s="33"/>
      <c r="D9" s="33"/>
      <c r="E9" s="33"/>
      <c r="F9" s="34"/>
    </row>
    <row r="10" spans="1:6" ht="14.5" customHeight="1" x14ac:dyDescent="0.2">
      <c r="A10" s="309" t="s">
        <v>38</v>
      </c>
      <c r="B10" s="310"/>
      <c r="C10" s="310"/>
      <c r="D10" s="35"/>
      <c r="E10" s="36" t="s">
        <v>39</v>
      </c>
      <c r="F10" s="37"/>
    </row>
    <row r="11" spans="1:6" ht="14.5" customHeight="1" x14ac:dyDescent="0.2">
      <c r="A11" s="309" t="s">
        <v>40</v>
      </c>
      <c r="B11" s="310"/>
      <c r="C11" s="310"/>
      <c r="D11" s="38"/>
      <c r="E11" s="36"/>
      <c r="F11" s="34"/>
    </row>
    <row r="12" spans="1:6" ht="14.25" customHeight="1" x14ac:dyDescent="0.2">
      <c r="A12" s="313" t="s">
        <v>251</v>
      </c>
      <c r="B12" s="314"/>
      <c r="C12" s="314"/>
      <c r="D12" s="38"/>
      <c r="E12" s="36"/>
      <c r="F12" s="34"/>
    </row>
    <row r="13" spans="1:6" ht="14.5" customHeight="1" x14ac:dyDescent="0.2">
      <c r="A13" s="313" t="s">
        <v>252</v>
      </c>
      <c r="B13" s="314"/>
      <c r="C13" s="314"/>
      <c r="D13" s="118">
        <f>IFERROR(D12/D11,0)</f>
        <v>0</v>
      </c>
      <c r="E13" s="39"/>
      <c r="F13" s="34"/>
    </row>
    <row r="14" spans="1:6" ht="16" x14ac:dyDescent="0.2">
      <c r="A14" s="309" t="s">
        <v>258</v>
      </c>
      <c r="B14" s="310"/>
      <c r="C14" s="310"/>
      <c r="D14" s="119"/>
      <c r="E14" s="39"/>
      <c r="F14" s="34"/>
    </row>
    <row r="15" spans="1:6" ht="16" x14ac:dyDescent="0.2">
      <c r="A15" s="130" t="s">
        <v>41</v>
      </c>
      <c r="B15" s="131"/>
      <c r="C15" s="131"/>
      <c r="D15" s="40"/>
      <c r="E15" s="39"/>
      <c r="F15" s="34"/>
    </row>
    <row r="16" spans="1:6" ht="16" x14ac:dyDescent="0.2">
      <c r="A16" s="130" t="s">
        <v>42</v>
      </c>
      <c r="B16" s="131"/>
      <c r="C16" s="131"/>
      <c r="D16" s="40"/>
      <c r="E16" s="39"/>
      <c r="F16" s="34"/>
    </row>
    <row r="17" spans="1:7" ht="16" x14ac:dyDescent="0.2">
      <c r="A17" s="130" t="s">
        <v>43</v>
      </c>
      <c r="B17" s="131"/>
      <c r="C17" s="131"/>
      <c r="D17" s="40"/>
      <c r="E17" s="39"/>
      <c r="F17" s="34"/>
    </row>
    <row r="18" spans="1:7" ht="16" x14ac:dyDescent="0.2">
      <c r="A18" s="130" t="s">
        <v>44</v>
      </c>
      <c r="B18" s="131"/>
      <c r="C18" s="131"/>
      <c r="D18" s="40"/>
      <c r="E18" s="39"/>
      <c r="F18" s="34"/>
    </row>
    <row r="19" spans="1:7" ht="16" x14ac:dyDescent="0.2">
      <c r="A19" s="130" t="s">
        <v>45</v>
      </c>
      <c r="B19" s="131"/>
      <c r="C19" s="131"/>
      <c r="D19" s="40"/>
      <c r="E19" s="39"/>
      <c r="F19" s="34"/>
    </row>
    <row r="20" spans="1:7" ht="16" x14ac:dyDescent="0.2">
      <c r="A20" s="309" t="s">
        <v>46</v>
      </c>
      <c r="B20" s="310"/>
      <c r="C20" s="310"/>
      <c r="D20" s="41">
        <f>SUM(D15:D19)</f>
        <v>0</v>
      </c>
      <c r="E20" s="42"/>
      <c r="F20" s="34"/>
    </row>
    <row r="21" spans="1:7" ht="16" x14ac:dyDescent="0.2">
      <c r="A21" s="130" t="s">
        <v>47</v>
      </c>
      <c r="B21" s="131"/>
      <c r="C21" s="131"/>
      <c r="D21" s="43">
        <f>F43*12</f>
        <v>0</v>
      </c>
      <c r="E21" s="42"/>
      <c r="F21" s="34"/>
    </row>
    <row r="22" spans="1:7" ht="16" x14ac:dyDescent="0.2">
      <c r="A22" s="130"/>
      <c r="B22" s="131"/>
      <c r="C22" s="131"/>
      <c r="D22" s="42"/>
      <c r="E22" s="42"/>
      <c r="F22" s="34"/>
    </row>
    <row r="23" spans="1:7" ht="16" x14ac:dyDescent="0.2">
      <c r="A23" s="44"/>
      <c r="B23" s="45"/>
      <c r="C23" s="45"/>
      <c r="D23" s="46"/>
      <c r="E23" s="46"/>
      <c r="F23" s="47"/>
    </row>
    <row r="24" spans="1:7" ht="16" x14ac:dyDescent="0.2">
      <c r="A24" s="48"/>
      <c r="B24" s="45"/>
      <c r="C24" s="45"/>
      <c r="D24" s="45"/>
      <c r="E24" s="45"/>
      <c r="F24" s="47"/>
    </row>
    <row r="25" spans="1:7" ht="14.5" customHeight="1" x14ac:dyDescent="0.2">
      <c r="A25" s="313" t="s">
        <v>253</v>
      </c>
      <c r="B25" s="314"/>
      <c r="C25" s="314"/>
      <c r="D25" s="33"/>
      <c r="E25" s="33"/>
      <c r="F25" s="34"/>
    </row>
    <row r="26" spans="1:7" ht="47.25" customHeight="1" x14ac:dyDescent="0.2">
      <c r="A26" s="311" t="s">
        <v>254</v>
      </c>
      <c r="B26" s="312"/>
      <c r="C26" s="125"/>
      <c r="D26" s="134" t="s">
        <v>48</v>
      </c>
      <c r="E26" s="125"/>
      <c r="F26" s="49" t="s">
        <v>255</v>
      </c>
      <c r="G26" s="50"/>
    </row>
    <row r="27" spans="1:7" ht="16" x14ac:dyDescent="0.2">
      <c r="A27" s="330">
        <f>SUM(D13)</f>
        <v>0</v>
      </c>
      <c r="B27" s="331"/>
      <c r="C27" s="135" t="s">
        <v>49</v>
      </c>
      <c r="D27" s="135">
        <f>D10</f>
        <v>0</v>
      </c>
      <c r="E27" s="135" t="s">
        <v>50</v>
      </c>
      <c r="F27" s="51">
        <f>SUM(A27*D27)</f>
        <v>0</v>
      </c>
    </row>
    <row r="28" spans="1:7" ht="16" x14ac:dyDescent="0.2">
      <c r="A28" s="52"/>
      <c r="B28" s="53"/>
      <c r="C28" s="135"/>
      <c r="D28" s="54"/>
      <c r="E28" s="135"/>
      <c r="F28" s="55"/>
    </row>
    <row r="29" spans="1:7" ht="14.5" customHeight="1" x14ac:dyDescent="0.2">
      <c r="A29" s="324" t="s">
        <v>257</v>
      </c>
      <c r="B29" s="325"/>
      <c r="C29" s="325"/>
      <c r="D29" s="325"/>
      <c r="E29" s="135"/>
      <c r="F29" s="55"/>
    </row>
    <row r="30" spans="1:7" ht="49.5" customHeight="1" x14ac:dyDescent="0.2">
      <c r="A30" s="311" t="s">
        <v>256</v>
      </c>
      <c r="B30" s="312"/>
      <c r="C30" s="125"/>
      <c r="D30" s="134" t="s">
        <v>259</v>
      </c>
      <c r="E30" s="125"/>
      <c r="F30" s="49" t="s">
        <v>260</v>
      </c>
      <c r="G30" s="50"/>
    </row>
    <row r="31" spans="1:7" ht="16" x14ac:dyDescent="0.2">
      <c r="A31" s="330">
        <f>SUM(D14)</f>
        <v>0</v>
      </c>
      <c r="B31" s="331"/>
      <c r="C31" s="135" t="s">
        <v>49</v>
      </c>
      <c r="D31" s="135">
        <f>F27</f>
        <v>0</v>
      </c>
      <c r="E31" s="135" t="s">
        <v>50</v>
      </c>
      <c r="F31" s="51">
        <f>SUM(A31*D31)</f>
        <v>0</v>
      </c>
    </row>
    <row r="32" spans="1:7" ht="16" x14ac:dyDescent="0.2">
      <c r="A32" s="124"/>
      <c r="B32" s="53"/>
      <c r="C32" s="135"/>
      <c r="D32" s="54"/>
      <c r="E32" s="135"/>
      <c r="F32" s="55"/>
    </row>
    <row r="33" spans="1:8" ht="15.75" customHeight="1" x14ac:dyDescent="0.2">
      <c r="A33" s="324" t="s">
        <v>51</v>
      </c>
      <c r="B33" s="325"/>
      <c r="C33" s="325"/>
      <c r="D33" s="54"/>
      <c r="E33" s="135"/>
      <c r="F33" s="55"/>
    </row>
    <row r="34" spans="1:8" ht="64" customHeight="1" x14ac:dyDescent="0.2">
      <c r="A34" s="311" t="s">
        <v>260</v>
      </c>
      <c r="B34" s="312"/>
      <c r="C34" s="125"/>
      <c r="D34" s="134" t="s">
        <v>48</v>
      </c>
      <c r="E34" s="125"/>
      <c r="F34" s="49" t="s">
        <v>52</v>
      </c>
    </row>
    <row r="35" spans="1:8" ht="16" x14ac:dyDescent="0.2">
      <c r="A35" s="326">
        <f>F31</f>
        <v>0</v>
      </c>
      <c r="B35" s="327"/>
      <c r="C35" s="135" t="s">
        <v>53</v>
      </c>
      <c r="D35" s="135">
        <f>D27</f>
        <v>0</v>
      </c>
      <c r="E35" s="135" t="s">
        <v>54</v>
      </c>
      <c r="F35" s="139">
        <f>IFERROR(A35/D35,0)</f>
        <v>0</v>
      </c>
    </row>
    <row r="36" spans="1:8" ht="16" x14ac:dyDescent="0.2">
      <c r="A36" s="56"/>
      <c r="B36" s="57"/>
      <c r="C36" s="135"/>
      <c r="D36" s="54"/>
      <c r="E36" s="135"/>
      <c r="F36" s="58"/>
    </row>
    <row r="37" spans="1:8" ht="16" x14ac:dyDescent="0.2">
      <c r="A37" s="309" t="s">
        <v>55</v>
      </c>
      <c r="B37" s="310"/>
      <c r="C37" s="310"/>
      <c r="D37" s="33"/>
      <c r="E37" s="33"/>
      <c r="F37" s="34"/>
    </row>
    <row r="38" spans="1:8" ht="52.5" customHeight="1" x14ac:dyDescent="0.2">
      <c r="A38" s="311" t="s">
        <v>56</v>
      </c>
      <c r="B38" s="312"/>
      <c r="C38" s="125"/>
      <c r="D38" s="134" t="s">
        <v>261</v>
      </c>
      <c r="E38" s="125"/>
      <c r="F38" s="49" t="s">
        <v>57</v>
      </c>
    </row>
    <row r="39" spans="1:8" ht="16" x14ac:dyDescent="0.2">
      <c r="A39" s="322">
        <f>D20</f>
        <v>0</v>
      </c>
      <c r="B39" s="323"/>
      <c r="C39" s="135" t="s">
        <v>49</v>
      </c>
      <c r="D39" s="138">
        <f>SUM(F35)</f>
        <v>0</v>
      </c>
      <c r="E39" s="135" t="s">
        <v>50</v>
      </c>
      <c r="F39" s="60">
        <f>A39*D39</f>
        <v>0</v>
      </c>
    </row>
    <row r="40" spans="1:8" ht="16" x14ac:dyDescent="0.2">
      <c r="A40" s="132"/>
      <c r="B40" s="133"/>
      <c r="C40" s="135"/>
      <c r="D40" s="59"/>
      <c r="E40" s="135"/>
      <c r="F40" s="61"/>
    </row>
    <row r="41" spans="1:8" ht="16" x14ac:dyDescent="0.2">
      <c r="A41" s="309" t="s">
        <v>58</v>
      </c>
      <c r="B41" s="310"/>
      <c r="C41" s="310"/>
      <c r="D41" s="310"/>
      <c r="E41" s="310"/>
      <c r="F41" s="319"/>
    </row>
    <row r="42" spans="1:8" ht="49" customHeight="1" thickBot="1" x14ac:dyDescent="0.25">
      <c r="A42" s="328" t="s">
        <v>59</v>
      </c>
      <c r="B42" s="329"/>
      <c r="C42" s="125"/>
      <c r="D42" s="134" t="s">
        <v>60</v>
      </c>
      <c r="E42" s="62"/>
      <c r="F42" s="49" t="s">
        <v>61</v>
      </c>
      <c r="H42" s="63" t="s">
        <v>62</v>
      </c>
    </row>
    <row r="43" spans="1:8" ht="17" thickBot="1" x14ac:dyDescent="0.25">
      <c r="A43" s="320">
        <f>SUM(F39)</f>
        <v>0</v>
      </c>
      <c r="B43" s="321"/>
      <c r="C43" s="135" t="s">
        <v>63</v>
      </c>
      <c r="D43" s="64">
        <f>SUM(A43/12)</f>
        <v>0</v>
      </c>
      <c r="E43" s="65" t="s">
        <v>64</v>
      </c>
      <c r="F43" s="66">
        <f>SUM(D43/2)</f>
        <v>0</v>
      </c>
      <c r="H43" s="67">
        <f>SUM(IFERROR(A43/2,0))</f>
        <v>0</v>
      </c>
    </row>
    <row r="44" spans="1:8" ht="16" x14ac:dyDescent="0.2">
      <c r="A44" s="68"/>
      <c r="B44" s="65"/>
      <c r="C44" s="33"/>
      <c r="D44" s="33"/>
      <c r="E44" s="33"/>
      <c r="F44" s="34"/>
    </row>
    <row r="45" spans="1:8" ht="16" x14ac:dyDescent="0.2">
      <c r="A45" s="130"/>
      <c r="B45" s="131"/>
      <c r="C45" s="131"/>
      <c r="D45" s="33"/>
      <c r="E45" s="33"/>
      <c r="F45" s="34"/>
    </row>
    <row r="46" spans="1:8" ht="15" x14ac:dyDescent="0.2">
      <c r="A46" s="69" t="s">
        <v>65</v>
      </c>
      <c r="B46" s="70"/>
      <c r="C46" s="70"/>
      <c r="D46" s="70"/>
      <c r="E46" s="70"/>
      <c r="F46" s="71"/>
    </row>
    <row r="47" spans="1:8" ht="15" x14ac:dyDescent="0.2">
      <c r="A47" s="72"/>
      <c r="D47" s="137"/>
      <c r="F47" s="73"/>
    </row>
    <row r="48" spans="1:8" ht="15" x14ac:dyDescent="0.2">
      <c r="A48" s="74"/>
      <c r="B48" s="75"/>
      <c r="C48" s="75"/>
      <c r="D48" s="75"/>
      <c r="E48" s="75"/>
      <c r="F48" s="76" t="s">
        <v>66</v>
      </c>
    </row>
  </sheetData>
  <sheetProtection algorithmName="SHA-512" hashValue="KIc59hIZEk65V+vWc0KHdNXn9Azinwpo4l51Ze19ON7r4EAr+YdIgj2W1WE9TIktxKES2dTGM02MtvtjGfNJWw==" saltValue="jOL8zydDBTVpEG34/44Ysg==" spinCount="100000" sheet="1" objects="1" scenarios="1"/>
  <protectedRanges>
    <protectedRange sqref="D10:D12 D14 D15 D16 D17 D18 D19" name="Range1"/>
  </protectedRanges>
  <mergeCells count="28">
    <mergeCell ref="A41:F41"/>
    <mergeCell ref="A14:C14"/>
    <mergeCell ref="A43:B43"/>
    <mergeCell ref="A39:B39"/>
    <mergeCell ref="A33:C33"/>
    <mergeCell ref="A34:B34"/>
    <mergeCell ref="A35:B35"/>
    <mergeCell ref="A37:C37"/>
    <mergeCell ref="A38:B38"/>
    <mergeCell ref="A42:B42"/>
    <mergeCell ref="A31:B31"/>
    <mergeCell ref="A20:C20"/>
    <mergeCell ref="A25:C25"/>
    <mergeCell ref="A26:B26"/>
    <mergeCell ref="A27:B27"/>
    <mergeCell ref="A29:D29"/>
    <mergeCell ref="A30:B30"/>
    <mergeCell ref="A11:C11"/>
    <mergeCell ref="A12:C12"/>
    <mergeCell ref="A13:C13"/>
    <mergeCell ref="A4:C4"/>
    <mergeCell ref="A7:C7"/>
    <mergeCell ref="A6:F6"/>
    <mergeCell ref="A1:F1"/>
    <mergeCell ref="A2:F2"/>
    <mergeCell ref="A3:F3"/>
    <mergeCell ref="A8:F8"/>
    <mergeCell ref="A10:C10"/>
  </mergeCells>
  <pageMargins left="0.69124999999999992" right="0.69124999999999992" top="0.74062499999999998" bottom="0.74062499999999998" header="0.29624999999999996" footer="0.29624999999999996"/>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03F6-6E55-4DDF-B0A9-E94A07422F60}">
  <dimension ref="A1:I47"/>
  <sheetViews>
    <sheetView zoomScaleNormal="100" workbookViewId="0">
      <selection activeCell="H27" sqref="H27"/>
    </sheetView>
  </sheetViews>
  <sheetFormatPr baseColWidth="10" defaultColWidth="8.6640625" defaultRowHeight="14.5" customHeight="1" x14ac:dyDescent="0.2"/>
  <cols>
    <col min="1" max="1" width="11.5" style="31" customWidth="1"/>
    <col min="2" max="2" width="14.83203125" style="31" customWidth="1"/>
    <col min="3" max="3" width="20.5" style="31" customWidth="1"/>
    <col min="4" max="4" width="25.1640625" style="31" customWidth="1"/>
    <col min="5" max="5" width="20.5" style="31" customWidth="1"/>
    <col min="6" max="6" width="26.1640625" style="31" customWidth="1"/>
    <col min="7" max="7" width="7.1640625" style="31" customWidth="1"/>
    <col min="8" max="8" width="14.5" style="31" customWidth="1"/>
    <col min="9" max="16384" width="8.6640625" style="31"/>
  </cols>
  <sheetData>
    <row r="1" spans="1:9" ht="19" x14ac:dyDescent="0.2">
      <c r="A1" s="300" t="s">
        <v>250</v>
      </c>
      <c r="B1" s="300"/>
      <c r="C1" s="300"/>
      <c r="D1" s="300"/>
      <c r="E1" s="300"/>
      <c r="F1" s="300"/>
      <c r="G1" s="77"/>
    </row>
    <row r="2" spans="1:9" ht="15" x14ac:dyDescent="0.2">
      <c r="A2" s="301" t="s">
        <v>171</v>
      </c>
      <c r="B2" s="305"/>
      <c r="C2" s="305"/>
      <c r="D2" s="305"/>
      <c r="E2" s="305"/>
      <c r="F2" s="305"/>
      <c r="G2" s="137"/>
    </row>
    <row r="3" spans="1:9" ht="15" x14ac:dyDescent="0.2">
      <c r="A3" s="301" t="s">
        <v>172</v>
      </c>
      <c r="B3" s="305"/>
      <c r="C3" s="305"/>
      <c r="D3" s="305"/>
      <c r="E3" s="305"/>
      <c r="F3" s="305"/>
      <c r="G3" s="137"/>
    </row>
    <row r="4" spans="1:9" ht="15" x14ac:dyDescent="0.2">
      <c r="A4" s="137"/>
      <c r="B4" s="137"/>
      <c r="C4" s="137"/>
      <c r="D4" s="137"/>
      <c r="E4" s="137"/>
      <c r="F4" s="137"/>
      <c r="G4" s="137"/>
    </row>
    <row r="5" spans="1:9" ht="16" thickBot="1" x14ac:dyDescent="0.25">
      <c r="A5" s="315"/>
      <c r="B5" s="315"/>
      <c r="C5" s="315"/>
      <c r="D5" s="129"/>
      <c r="E5" s="129"/>
      <c r="F5" s="129"/>
      <c r="G5" s="137"/>
    </row>
    <row r="6" spans="1:9" ht="15" x14ac:dyDescent="0.2">
      <c r="A6" s="332" t="s">
        <v>67</v>
      </c>
      <c r="B6" s="333"/>
      <c r="C6" s="333"/>
      <c r="D6" s="333"/>
      <c r="E6" s="333"/>
      <c r="F6" s="334"/>
      <c r="G6" s="137"/>
    </row>
    <row r="7" spans="1:9" ht="19.5" customHeight="1" thickBot="1" x14ac:dyDescent="0.25">
      <c r="A7" s="335"/>
      <c r="B7" s="336"/>
      <c r="C7" s="336"/>
      <c r="D7" s="336"/>
      <c r="E7" s="336"/>
      <c r="F7" s="337"/>
      <c r="G7" s="137"/>
    </row>
    <row r="8" spans="1:9" ht="15" x14ac:dyDescent="0.2">
      <c r="A8" s="129"/>
      <c r="B8" s="129"/>
      <c r="C8" s="129"/>
      <c r="D8" s="129"/>
      <c r="E8" s="129"/>
      <c r="F8" s="129"/>
      <c r="G8" s="137"/>
    </row>
    <row r="9" spans="1:9" ht="19" x14ac:dyDescent="0.2">
      <c r="A9" s="306" t="s">
        <v>68</v>
      </c>
      <c r="B9" s="307"/>
      <c r="C9" s="307"/>
      <c r="D9" s="307"/>
      <c r="E9" s="307"/>
      <c r="F9" s="308"/>
      <c r="G9" s="78"/>
      <c r="I9" s="14"/>
    </row>
    <row r="10" spans="1:9" ht="16" x14ac:dyDescent="0.2">
      <c r="A10" s="32"/>
      <c r="B10" s="33"/>
      <c r="C10" s="33"/>
      <c r="D10" s="33"/>
      <c r="E10" s="33"/>
      <c r="F10" s="34"/>
      <c r="G10" s="33"/>
    </row>
    <row r="11" spans="1:9" ht="16" x14ac:dyDescent="0.2">
      <c r="A11" s="309" t="s">
        <v>38</v>
      </c>
      <c r="B11" s="310"/>
      <c r="C11" s="310"/>
      <c r="D11" s="79">
        <f>Rent!D10</f>
        <v>0</v>
      </c>
      <c r="E11" s="36" t="s">
        <v>39</v>
      </c>
      <c r="F11" s="37"/>
      <c r="G11" s="36"/>
    </row>
    <row r="12" spans="1:9" ht="16" x14ac:dyDescent="0.2">
      <c r="A12" s="309" t="s">
        <v>40</v>
      </c>
      <c r="B12" s="310"/>
      <c r="C12" s="310"/>
      <c r="D12" s="79">
        <f>Rent!D11</f>
        <v>0</v>
      </c>
      <c r="E12" s="36"/>
      <c r="F12" s="34"/>
      <c r="G12" s="33"/>
    </row>
    <row r="13" spans="1:9" ht="16" x14ac:dyDescent="0.2">
      <c r="A13" s="313" t="s">
        <v>251</v>
      </c>
      <c r="B13" s="314"/>
      <c r="C13" s="314"/>
      <c r="D13" s="79">
        <f>Rent!D12</f>
        <v>0</v>
      </c>
      <c r="E13" s="36"/>
      <c r="F13" s="34"/>
      <c r="G13" s="33"/>
    </row>
    <row r="14" spans="1:9" ht="16" x14ac:dyDescent="0.2">
      <c r="A14" s="313" t="s">
        <v>252</v>
      </c>
      <c r="B14" s="314"/>
      <c r="C14" s="314"/>
      <c r="D14" s="118">
        <f>Rent!D13</f>
        <v>0</v>
      </c>
      <c r="E14" s="39"/>
      <c r="F14" s="34"/>
      <c r="G14" s="33"/>
    </row>
    <row r="15" spans="1:9" ht="16" x14ac:dyDescent="0.2">
      <c r="A15" s="309" t="s">
        <v>258</v>
      </c>
      <c r="B15" s="310"/>
      <c r="C15" s="310"/>
      <c r="D15" s="120">
        <f>Rent!D14</f>
        <v>0</v>
      </c>
      <c r="E15" s="39"/>
      <c r="F15" s="34"/>
      <c r="G15" s="33"/>
    </row>
    <row r="16" spans="1:9" ht="16" x14ac:dyDescent="0.2">
      <c r="A16" s="309" t="s">
        <v>69</v>
      </c>
      <c r="B16" s="310"/>
      <c r="C16" s="310"/>
      <c r="D16" s="80"/>
      <c r="E16" s="39"/>
      <c r="F16" s="34"/>
      <c r="G16" s="33"/>
    </row>
    <row r="17" spans="1:7" ht="16" x14ac:dyDescent="0.2">
      <c r="A17" s="309" t="s">
        <v>70</v>
      </c>
      <c r="B17" s="310"/>
      <c r="C17" s="310"/>
      <c r="D17" s="80"/>
      <c r="E17" s="39"/>
      <c r="F17" s="34"/>
      <c r="G17" s="33"/>
    </row>
    <row r="18" spans="1:7" ht="16" x14ac:dyDescent="0.2">
      <c r="A18" s="310" t="s">
        <v>71</v>
      </c>
      <c r="B18" s="310"/>
      <c r="C18" s="310"/>
      <c r="D18" s="81"/>
      <c r="E18" s="39"/>
      <c r="F18" s="34"/>
      <c r="G18" s="33"/>
    </row>
    <row r="19" spans="1:7" ht="16" x14ac:dyDescent="0.2">
      <c r="A19" s="309" t="s">
        <v>72</v>
      </c>
      <c r="B19" s="310"/>
      <c r="C19" s="310"/>
      <c r="D19" s="81"/>
      <c r="E19" s="39"/>
      <c r="F19" s="34"/>
      <c r="G19" s="33"/>
    </row>
    <row r="20" spans="1:7" ht="16" x14ac:dyDescent="0.2">
      <c r="A20" s="309" t="s">
        <v>73</v>
      </c>
      <c r="B20" s="310"/>
      <c r="C20" s="310"/>
      <c r="D20" s="81"/>
      <c r="E20" s="39"/>
      <c r="F20" s="34"/>
      <c r="G20" s="33"/>
    </row>
    <row r="21" spans="1:7" ht="16" x14ac:dyDescent="0.2">
      <c r="A21" s="309" t="s">
        <v>74</v>
      </c>
      <c r="B21" s="310"/>
      <c r="C21" s="310"/>
      <c r="D21" s="43">
        <f>SUM(D16:D20)</f>
        <v>0</v>
      </c>
      <c r="E21" s="42"/>
      <c r="F21" s="34"/>
      <c r="G21" s="33"/>
    </row>
    <row r="22" spans="1:7" ht="16" x14ac:dyDescent="0.2">
      <c r="A22" s="130" t="s">
        <v>47</v>
      </c>
      <c r="B22" s="131"/>
      <c r="C22" s="131"/>
      <c r="D22" s="117">
        <f>F44*12</f>
        <v>0</v>
      </c>
      <c r="E22" s="42"/>
      <c r="F22" s="34"/>
      <c r="G22" s="33"/>
    </row>
    <row r="23" spans="1:7" ht="16" x14ac:dyDescent="0.2">
      <c r="A23" s="130"/>
      <c r="B23" s="131"/>
      <c r="C23" s="131"/>
      <c r="D23" s="82"/>
      <c r="E23" s="42"/>
      <c r="F23" s="34"/>
      <c r="G23" s="33"/>
    </row>
    <row r="24" spans="1:7" ht="16" x14ac:dyDescent="0.2">
      <c r="A24" s="44"/>
      <c r="B24" s="45"/>
      <c r="C24" s="45"/>
      <c r="D24" s="46"/>
      <c r="E24" s="46"/>
      <c r="F24" s="47"/>
      <c r="G24" s="33"/>
    </row>
    <row r="25" spans="1:7" ht="16" x14ac:dyDescent="0.2">
      <c r="A25" s="48"/>
      <c r="B25" s="45"/>
      <c r="C25" s="45"/>
      <c r="D25" s="45"/>
      <c r="E25" s="45"/>
      <c r="F25" s="47"/>
      <c r="G25" s="33"/>
    </row>
    <row r="26" spans="1:7" ht="16" x14ac:dyDescent="0.2">
      <c r="A26" s="313" t="s">
        <v>253</v>
      </c>
      <c r="B26" s="314"/>
      <c r="C26" s="314"/>
      <c r="D26" s="33"/>
      <c r="E26" s="33"/>
      <c r="F26" s="34"/>
      <c r="G26" s="33"/>
    </row>
    <row r="27" spans="1:7" ht="47.5" customHeight="1" x14ac:dyDescent="0.2">
      <c r="A27" s="311" t="s">
        <v>262</v>
      </c>
      <c r="B27" s="312"/>
      <c r="C27" s="125"/>
      <c r="D27" s="134" t="s">
        <v>48</v>
      </c>
      <c r="E27" s="125"/>
      <c r="F27" s="49" t="s">
        <v>255</v>
      </c>
      <c r="G27" s="83"/>
    </row>
    <row r="28" spans="1:7" ht="16" x14ac:dyDescent="0.2">
      <c r="A28" s="330">
        <f>SUM(D14)</f>
        <v>0</v>
      </c>
      <c r="B28" s="331"/>
      <c r="C28" s="135" t="s">
        <v>49</v>
      </c>
      <c r="D28" s="135">
        <f>D11</f>
        <v>0</v>
      </c>
      <c r="E28" s="135" t="s">
        <v>50</v>
      </c>
      <c r="F28" s="51">
        <f>SUM(A28*D28)</f>
        <v>0</v>
      </c>
      <c r="G28" s="135"/>
    </row>
    <row r="29" spans="1:7" ht="16" x14ac:dyDescent="0.2">
      <c r="A29" s="52"/>
      <c r="B29" s="53"/>
      <c r="C29" s="135"/>
      <c r="D29" s="54"/>
      <c r="E29" s="135"/>
      <c r="F29" s="55"/>
      <c r="G29" s="54"/>
    </row>
    <row r="30" spans="1:7" ht="16" x14ac:dyDescent="0.2">
      <c r="A30" s="324" t="s">
        <v>257</v>
      </c>
      <c r="B30" s="325"/>
      <c r="C30" s="325"/>
      <c r="D30" s="325"/>
      <c r="E30" s="135"/>
      <c r="F30" s="55"/>
      <c r="G30" s="54"/>
    </row>
    <row r="31" spans="1:7" ht="47.25" customHeight="1" x14ac:dyDescent="0.2">
      <c r="A31" s="311" t="s">
        <v>263</v>
      </c>
      <c r="B31" s="312"/>
      <c r="C31" s="125"/>
      <c r="D31" s="134" t="s">
        <v>259</v>
      </c>
      <c r="E31" s="125"/>
      <c r="F31" s="49" t="s">
        <v>260</v>
      </c>
      <c r="G31" s="83"/>
    </row>
    <row r="32" spans="1:7" ht="16" x14ac:dyDescent="0.2">
      <c r="A32" s="330">
        <f>SUM(D15)</f>
        <v>0</v>
      </c>
      <c r="B32" s="331"/>
      <c r="C32" s="135" t="s">
        <v>49</v>
      </c>
      <c r="D32" s="135">
        <f>F28</f>
        <v>0</v>
      </c>
      <c r="E32" s="135" t="s">
        <v>50</v>
      </c>
      <c r="F32" s="51">
        <f>SUM(A32*D32)</f>
        <v>0</v>
      </c>
      <c r="G32" s="135"/>
    </row>
    <row r="33" spans="1:8" ht="16" x14ac:dyDescent="0.2">
      <c r="A33" s="124"/>
      <c r="B33" s="53"/>
      <c r="C33" s="135"/>
      <c r="D33" s="54"/>
      <c r="E33" s="135"/>
      <c r="F33" s="55"/>
      <c r="G33" s="54"/>
    </row>
    <row r="34" spans="1:8" ht="16" x14ac:dyDescent="0.2">
      <c r="A34" s="324" t="s">
        <v>51</v>
      </c>
      <c r="B34" s="325"/>
      <c r="C34" s="325"/>
      <c r="D34" s="54"/>
      <c r="E34" s="135"/>
      <c r="F34" s="55"/>
      <c r="G34" s="54"/>
    </row>
    <row r="35" spans="1:8" ht="47.25" customHeight="1" x14ac:dyDescent="0.2">
      <c r="A35" s="311" t="s">
        <v>260</v>
      </c>
      <c r="B35" s="312"/>
      <c r="C35" s="125"/>
      <c r="D35" s="134" t="s">
        <v>48</v>
      </c>
      <c r="E35" s="125"/>
      <c r="F35" s="49" t="s">
        <v>52</v>
      </c>
      <c r="G35" s="83"/>
    </row>
    <row r="36" spans="1:8" ht="16" x14ac:dyDescent="0.2">
      <c r="A36" s="326">
        <f>F32</f>
        <v>0</v>
      </c>
      <c r="B36" s="327"/>
      <c r="C36" s="135" t="s">
        <v>53</v>
      </c>
      <c r="D36" s="135">
        <f>D28</f>
        <v>0</v>
      </c>
      <c r="E36" s="135" t="s">
        <v>50</v>
      </c>
      <c r="F36" s="139">
        <f>IFERROR(A36/D36,0)</f>
        <v>0</v>
      </c>
      <c r="G36" s="59"/>
    </row>
    <row r="37" spans="1:8" ht="16" x14ac:dyDescent="0.2">
      <c r="A37" s="56"/>
      <c r="B37" s="57"/>
      <c r="C37" s="135"/>
      <c r="D37" s="54"/>
      <c r="E37" s="135"/>
      <c r="F37" s="58"/>
      <c r="G37" s="84"/>
    </row>
    <row r="38" spans="1:8" ht="16" x14ac:dyDescent="0.2">
      <c r="A38" s="309" t="s">
        <v>75</v>
      </c>
      <c r="B38" s="310"/>
      <c r="C38" s="310"/>
      <c r="D38" s="33"/>
      <c r="E38" s="33"/>
      <c r="F38" s="34"/>
      <c r="G38" s="33"/>
    </row>
    <row r="39" spans="1:8" ht="47.5" customHeight="1" x14ac:dyDescent="0.2">
      <c r="A39" s="311" t="s">
        <v>76</v>
      </c>
      <c r="B39" s="312"/>
      <c r="C39" s="125"/>
      <c r="D39" s="134" t="s">
        <v>264</v>
      </c>
      <c r="E39" s="125"/>
      <c r="F39" s="49" t="s">
        <v>57</v>
      </c>
      <c r="G39" s="83"/>
    </row>
    <row r="40" spans="1:8" ht="16" x14ac:dyDescent="0.2">
      <c r="A40" s="322">
        <f>D21</f>
        <v>0</v>
      </c>
      <c r="B40" s="323"/>
      <c r="C40" s="135" t="s">
        <v>49</v>
      </c>
      <c r="D40" s="138">
        <f>SUM(F36)</f>
        <v>0</v>
      </c>
      <c r="E40" s="135" t="s">
        <v>50</v>
      </c>
      <c r="F40" s="60">
        <f>A40*D40</f>
        <v>0</v>
      </c>
      <c r="G40" s="65"/>
    </row>
    <row r="41" spans="1:8" ht="16" x14ac:dyDescent="0.2">
      <c r="A41" s="132"/>
      <c r="B41" s="133"/>
      <c r="C41" s="135"/>
      <c r="D41" s="59"/>
      <c r="E41" s="135"/>
      <c r="F41" s="61"/>
      <c r="G41" s="65"/>
    </row>
    <row r="42" spans="1:8" ht="16" x14ac:dyDescent="0.2">
      <c r="A42" s="309" t="s">
        <v>77</v>
      </c>
      <c r="B42" s="310"/>
      <c r="C42" s="310"/>
      <c r="D42" s="310"/>
      <c r="E42" s="310"/>
      <c r="F42" s="319"/>
      <c r="G42" s="131"/>
    </row>
    <row r="43" spans="1:8" ht="46" customHeight="1" x14ac:dyDescent="0.2">
      <c r="A43" s="328" t="s">
        <v>59</v>
      </c>
      <c r="B43" s="329"/>
      <c r="C43" s="125"/>
      <c r="D43" s="134" t="s">
        <v>60</v>
      </c>
      <c r="E43" s="62"/>
      <c r="F43" s="49" t="s">
        <v>61</v>
      </c>
      <c r="G43" s="83"/>
      <c r="H43" s="62"/>
    </row>
    <row r="44" spans="1:8" ht="16" x14ac:dyDescent="0.2">
      <c r="A44" s="320">
        <f>SUM(F40)</f>
        <v>0</v>
      </c>
      <c r="B44" s="321"/>
      <c r="C44" s="135" t="s">
        <v>78</v>
      </c>
      <c r="D44" s="64">
        <f>SUM(A44/12)</f>
        <v>0</v>
      </c>
      <c r="E44" s="65" t="s">
        <v>79</v>
      </c>
      <c r="F44" s="85">
        <f>SUM(D44/2)</f>
        <v>0</v>
      </c>
      <c r="G44" s="86"/>
      <c r="H44" s="86"/>
    </row>
    <row r="45" spans="1:8" ht="16" x14ac:dyDescent="0.2">
      <c r="A45" s="68"/>
      <c r="B45" s="65"/>
      <c r="C45" s="33"/>
      <c r="D45" s="33"/>
      <c r="E45" s="33"/>
      <c r="F45" s="34"/>
      <c r="G45" s="33"/>
    </row>
    <row r="46" spans="1:8" ht="15" x14ac:dyDescent="0.2">
      <c r="A46" s="74"/>
      <c r="B46" s="75"/>
      <c r="C46" s="75"/>
      <c r="D46" s="75"/>
      <c r="E46" s="75"/>
      <c r="F46" s="76" t="s">
        <v>66</v>
      </c>
      <c r="G46" s="87"/>
    </row>
    <row r="47" spans="1:8" ht="15" x14ac:dyDescent="0.2"/>
  </sheetData>
  <sheetProtection algorithmName="SHA-512" hashValue="9dsfRtNrMhBQbRRg0UCx0jspWovRl7YjhHQn0EyFvJDttaZu03PZAZyxVfuWZVYI+JFahwL/qL6x5WyMYZxQjQ==" saltValue="4YAJ7mqKgsStrI32DN2oSw==" spinCount="100000" sheet="1" objects="1" scenarios="1"/>
  <protectedRanges>
    <protectedRange sqref="D16:D20" name="Range1"/>
  </protectedRanges>
  <mergeCells count="32">
    <mergeCell ref="A42:F42"/>
    <mergeCell ref="A43:B43"/>
    <mergeCell ref="A44:B44"/>
    <mergeCell ref="A28:B28"/>
    <mergeCell ref="A30:D30"/>
    <mergeCell ref="A31:B31"/>
    <mergeCell ref="A32:B32"/>
    <mergeCell ref="A36:B36"/>
    <mergeCell ref="A38:C38"/>
    <mergeCell ref="A39:B39"/>
    <mergeCell ref="A40:B40"/>
    <mergeCell ref="A34:C34"/>
    <mergeCell ref="A35:B35"/>
    <mergeCell ref="A1:F1"/>
    <mergeCell ref="A2:F2"/>
    <mergeCell ref="A3:F3"/>
    <mergeCell ref="A5:C5"/>
    <mergeCell ref="A6:F7"/>
    <mergeCell ref="A21:C21"/>
    <mergeCell ref="A26:C26"/>
    <mergeCell ref="A27:B27"/>
    <mergeCell ref="A9:F9"/>
    <mergeCell ref="A11:C11"/>
    <mergeCell ref="A12:C12"/>
    <mergeCell ref="A13:C13"/>
    <mergeCell ref="A14:C14"/>
    <mergeCell ref="A15:C15"/>
    <mergeCell ref="A16:C16"/>
    <mergeCell ref="A17:C17"/>
    <mergeCell ref="A19:C19"/>
    <mergeCell ref="A18:C18"/>
    <mergeCell ref="A20:C20"/>
  </mergeCells>
  <pageMargins left="0.69124999999999992" right="0.69124999999999992" top="0.74062499999999998" bottom="0.74062499999999998" header="0.29624999999999996" footer="0.29624999999999996"/>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320B-E63B-4740-9712-36C07D0DE40A}">
  <dimension ref="A1:N66"/>
  <sheetViews>
    <sheetView workbookViewId="0">
      <selection activeCell="B20" sqref="B20"/>
    </sheetView>
  </sheetViews>
  <sheetFormatPr baseColWidth="10" defaultColWidth="15.1640625" defaultRowHeight="15" x14ac:dyDescent="0.2"/>
  <cols>
    <col min="1" max="16384" width="15.1640625" style="162"/>
  </cols>
  <sheetData>
    <row r="1" spans="1:14" ht="28" customHeight="1" x14ac:dyDescent="0.2">
      <c r="A1" s="338" t="s">
        <v>246</v>
      </c>
      <c r="B1" s="339"/>
      <c r="C1" s="339"/>
      <c r="D1" s="339"/>
      <c r="E1" s="339"/>
      <c r="F1" s="339"/>
      <c r="G1" s="339"/>
      <c r="H1" s="339"/>
      <c r="I1" s="339"/>
      <c r="J1" s="339"/>
      <c r="K1" s="339"/>
      <c r="L1" s="339"/>
      <c r="M1" s="339"/>
      <c r="N1" s="339"/>
    </row>
    <row r="2" spans="1:14" ht="22" customHeight="1" x14ac:dyDescent="0.2">
      <c r="A2" s="340" t="s">
        <v>92</v>
      </c>
      <c r="B2" s="340"/>
      <c r="C2" s="340"/>
      <c r="D2" s="340"/>
      <c r="E2" s="340"/>
      <c r="F2" s="340"/>
      <c r="G2" s="340"/>
      <c r="H2" s="340"/>
      <c r="I2" s="340"/>
      <c r="J2" s="340"/>
      <c r="K2" s="340"/>
      <c r="L2" s="340"/>
      <c r="M2" s="340"/>
      <c r="N2" s="340"/>
    </row>
    <row r="3" spans="1:14" ht="18" customHeight="1" x14ac:dyDescent="0.2">
      <c r="A3" s="341" t="s">
        <v>171</v>
      </c>
      <c r="B3" s="341"/>
      <c r="C3" s="341"/>
      <c r="D3" s="341"/>
      <c r="E3" s="341"/>
      <c r="F3" s="341"/>
      <c r="G3" s="341"/>
      <c r="H3" s="341"/>
      <c r="I3" s="341"/>
      <c r="J3" s="341"/>
      <c r="K3" s="341"/>
      <c r="L3" s="341"/>
      <c r="M3" s="341"/>
      <c r="N3" s="341"/>
    </row>
    <row r="4" spans="1:14" ht="14" customHeight="1" x14ac:dyDescent="0.2">
      <c r="A4" s="341" t="s">
        <v>172</v>
      </c>
      <c r="B4" s="341"/>
      <c r="C4" s="341"/>
      <c r="D4" s="341"/>
      <c r="E4" s="341"/>
      <c r="F4" s="341"/>
      <c r="G4" s="341"/>
      <c r="H4" s="341"/>
      <c r="I4" s="341"/>
      <c r="J4" s="341"/>
      <c r="K4" s="341"/>
      <c r="L4" s="341"/>
      <c r="M4" s="341"/>
      <c r="N4" s="341"/>
    </row>
    <row r="5" spans="1:14" ht="16" thickBot="1" x14ac:dyDescent="0.25">
      <c r="A5" s="345"/>
      <c r="B5" s="345"/>
      <c r="C5" s="345"/>
      <c r="D5" s="345"/>
      <c r="E5" s="345"/>
      <c r="F5" s="345"/>
      <c r="G5" s="345"/>
      <c r="H5" s="345"/>
      <c r="I5" s="345"/>
      <c r="J5" s="345"/>
      <c r="K5" s="345"/>
      <c r="L5" s="345"/>
      <c r="M5" s="345"/>
      <c r="N5" s="345"/>
    </row>
    <row r="6" spans="1:14" ht="41" customHeight="1" thickBot="1" x14ac:dyDescent="0.25">
      <c r="A6" s="342" t="s">
        <v>184</v>
      </c>
      <c r="B6" s="343"/>
      <c r="C6" s="343"/>
      <c r="D6" s="343"/>
      <c r="E6" s="343"/>
      <c r="F6" s="343"/>
      <c r="G6" s="343"/>
      <c r="H6" s="343"/>
      <c r="I6" s="343"/>
      <c r="J6" s="343"/>
      <c r="K6" s="343"/>
      <c r="L6" s="343"/>
      <c r="M6" s="343"/>
      <c r="N6" s="344"/>
    </row>
    <row r="9" spans="1:14" ht="48" x14ac:dyDescent="0.2">
      <c r="A9" s="167" t="s">
        <v>185</v>
      </c>
      <c r="B9" s="168">
        <f>SUM(N12:N66)</f>
        <v>0</v>
      </c>
      <c r="C9" s="11"/>
    </row>
    <row r="11" spans="1:14" ht="64" x14ac:dyDescent="0.2">
      <c r="A11" s="163" t="s">
        <v>93</v>
      </c>
      <c r="B11" s="163" t="s">
        <v>94</v>
      </c>
      <c r="C11" s="163" t="s">
        <v>176</v>
      </c>
      <c r="D11" s="163" t="s">
        <v>177</v>
      </c>
      <c r="E11" s="164" t="s">
        <v>178</v>
      </c>
      <c r="F11" s="164" t="s">
        <v>179</v>
      </c>
      <c r="G11" s="164" t="s">
        <v>180</v>
      </c>
      <c r="H11" s="164" t="s">
        <v>181</v>
      </c>
      <c r="I11" s="164" t="s">
        <v>182</v>
      </c>
      <c r="J11" s="164" t="s">
        <v>183</v>
      </c>
      <c r="K11" s="163" t="s">
        <v>265</v>
      </c>
      <c r="L11" s="163" t="s">
        <v>95</v>
      </c>
      <c r="M11" s="163" t="s">
        <v>84</v>
      </c>
      <c r="N11" s="163" t="s">
        <v>85</v>
      </c>
    </row>
    <row r="12" spans="1:14" x14ac:dyDescent="0.2">
      <c r="A12" s="172"/>
      <c r="B12" s="173"/>
      <c r="C12" s="174"/>
      <c r="D12" s="174"/>
      <c r="E12" s="174"/>
      <c r="F12" s="174"/>
      <c r="G12" s="174"/>
      <c r="H12" s="174"/>
      <c r="I12" s="174"/>
      <c r="J12" s="174"/>
      <c r="K12" s="165">
        <f>SUM(C12:J12)</f>
        <v>0</v>
      </c>
      <c r="L12" s="175"/>
      <c r="M12" s="166">
        <f>B12*K12*(1-L12)</f>
        <v>0</v>
      </c>
      <c r="N12" s="166">
        <f>B12*K12*L12</f>
        <v>0</v>
      </c>
    </row>
    <row r="13" spans="1:14" x14ac:dyDescent="0.2">
      <c r="A13" s="172"/>
      <c r="B13" s="173"/>
      <c r="C13" s="174"/>
      <c r="D13" s="174"/>
      <c r="E13" s="174"/>
      <c r="F13" s="174"/>
      <c r="G13" s="174"/>
      <c r="H13" s="174"/>
      <c r="I13" s="174"/>
      <c r="J13" s="174"/>
      <c r="K13" s="165">
        <f t="shared" ref="K13:K66" si="0">SUM(C13:J13)</f>
        <v>0</v>
      </c>
      <c r="L13" s="175"/>
      <c r="M13" s="166">
        <f t="shared" ref="M13:M66" si="1">B13*K13*(1-L13)</f>
        <v>0</v>
      </c>
      <c r="N13" s="166">
        <f t="shared" ref="N13:N66" si="2">B13*K13*L13</f>
        <v>0</v>
      </c>
    </row>
    <row r="14" spans="1:14" x14ac:dyDescent="0.2">
      <c r="A14" s="172"/>
      <c r="B14" s="173"/>
      <c r="C14" s="174"/>
      <c r="D14" s="174"/>
      <c r="E14" s="174"/>
      <c r="F14" s="174"/>
      <c r="G14" s="174"/>
      <c r="H14" s="174"/>
      <c r="I14" s="174"/>
      <c r="J14" s="174"/>
      <c r="K14" s="165">
        <f t="shared" si="0"/>
        <v>0</v>
      </c>
      <c r="L14" s="175"/>
      <c r="M14" s="166">
        <f t="shared" si="1"/>
        <v>0</v>
      </c>
      <c r="N14" s="166">
        <f t="shared" si="2"/>
        <v>0</v>
      </c>
    </row>
    <row r="15" spans="1:14" x14ac:dyDescent="0.2">
      <c r="A15" s="172"/>
      <c r="B15" s="173"/>
      <c r="C15" s="174"/>
      <c r="D15" s="174"/>
      <c r="E15" s="174"/>
      <c r="F15" s="174"/>
      <c r="G15" s="174"/>
      <c r="H15" s="174"/>
      <c r="I15" s="174"/>
      <c r="J15" s="174"/>
      <c r="K15" s="165">
        <f t="shared" si="0"/>
        <v>0</v>
      </c>
      <c r="L15" s="175"/>
      <c r="M15" s="166">
        <f t="shared" si="1"/>
        <v>0</v>
      </c>
      <c r="N15" s="166">
        <f t="shared" si="2"/>
        <v>0</v>
      </c>
    </row>
    <row r="16" spans="1:14" x14ac:dyDescent="0.2">
      <c r="A16" s="172"/>
      <c r="B16" s="173"/>
      <c r="C16" s="174"/>
      <c r="D16" s="174"/>
      <c r="E16" s="174"/>
      <c r="F16" s="174"/>
      <c r="G16" s="174"/>
      <c r="H16" s="174"/>
      <c r="I16" s="174"/>
      <c r="J16" s="174"/>
      <c r="K16" s="165">
        <f t="shared" si="0"/>
        <v>0</v>
      </c>
      <c r="L16" s="175"/>
      <c r="M16" s="166">
        <f t="shared" si="1"/>
        <v>0</v>
      </c>
      <c r="N16" s="166">
        <f t="shared" si="2"/>
        <v>0</v>
      </c>
    </row>
    <row r="17" spans="1:14" x14ac:dyDescent="0.2">
      <c r="A17" s="172"/>
      <c r="B17" s="173"/>
      <c r="C17" s="174"/>
      <c r="D17" s="174"/>
      <c r="E17" s="174"/>
      <c r="F17" s="174"/>
      <c r="G17" s="174"/>
      <c r="H17" s="174"/>
      <c r="I17" s="174"/>
      <c r="J17" s="174"/>
      <c r="K17" s="165">
        <f t="shared" si="0"/>
        <v>0</v>
      </c>
      <c r="L17" s="175"/>
      <c r="M17" s="166">
        <f t="shared" si="1"/>
        <v>0</v>
      </c>
      <c r="N17" s="166">
        <f t="shared" si="2"/>
        <v>0</v>
      </c>
    </row>
    <row r="18" spans="1:14" x14ac:dyDescent="0.2">
      <c r="A18" s="172"/>
      <c r="B18" s="173"/>
      <c r="C18" s="174"/>
      <c r="D18" s="174"/>
      <c r="E18" s="174"/>
      <c r="F18" s="174"/>
      <c r="G18" s="174"/>
      <c r="H18" s="174"/>
      <c r="I18" s="174"/>
      <c r="J18" s="174"/>
      <c r="K18" s="165">
        <f t="shared" si="0"/>
        <v>0</v>
      </c>
      <c r="L18" s="175"/>
      <c r="M18" s="166">
        <f t="shared" si="1"/>
        <v>0</v>
      </c>
      <c r="N18" s="166">
        <f t="shared" si="2"/>
        <v>0</v>
      </c>
    </row>
    <row r="19" spans="1:14" x14ac:dyDescent="0.2">
      <c r="A19" s="172"/>
      <c r="B19" s="173"/>
      <c r="C19" s="174"/>
      <c r="D19" s="174"/>
      <c r="E19" s="174"/>
      <c r="F19" s="174"/>
      <c r="G19" s="174"/>
      <c r="H19" s="174"/>
      <c r="I19" s="174"/>
      <c r="J19" s="174"/>
      <c r="K19" s="165">
        <f t="shared" si="0"/>
        <v>0</v>
      </c>
      <c r="L19" s="175"/>
      <c r="M19" s="166">
        <f t="shared" si="1"/>
        <v>0</v>
      </c>
      <c r="N19" s="166">
        <f t="shared" si="2"/>
        <v>0</v>
      </c>
    </row>
    <row r="20" spans="1:14" x14ac:dyDescent="0.2">
      <c r="A20" s="172"/>
      <c r="B20" s="173"/>
      <c r="C20" s="174"/>
      <c r="D20" s="174"/>
      <c r="E20" s="174"/>
      <c r="F20" s="174"/>
      <c r="G20" s="174"/>
      <c r="H20" s="174"/>
      <c r="I20" s="174"/>
      <c r="J20" s="174"/>
      <c r="K20" s="165">
        <f t="shared" si="0"/>
        <v>0</v>
      </c>
      <c r="L20" s="175"/>
      <c r="M20" s="166">
        <f t="shared" si="1"/>
        <v>0</v>
      </c>
      <c r="N20" s="166">
        <f t="shared" si="2"/>
        <v>0</v>
      </c>
    </row>
    <row r="21" spans="1:14" x14ac:dyDescent="0.2">
      <c r="A21" s="172"/>
      <c r="B21" s="173"/>
      <c r="C21" s="174"/>
      <c r="D21" s="174"/>
      <c r="E21" s="174"/>
      <c r="F21" s="174"/>
      <c r="G21" s="174"/>
      <c r="H21" s="174"/>
      <c r="I21" s="174"/>
      <c r="J21" s="174"/>
      <c r="K21" s="165">
        <f t="shared" si="0"/>
        <v>0</v>
      </c>
      <c r="L21" s="175"/>
      <c r="M21" s="166">
        <f t="shared" si="1"/>
        <v>0</v>
      </c>
      <c r="N21" s="166">
        <f t="shared" si="2"/>
        <v>0</v>
      </c>
    </row>
    <row r="22" spans="1:14" x14ac:dyDescent="0.2">
      <c r="A22" s="172"/>
      <c r="B22" s="173"/>
      <c r="C22" s="174"/>
      <c r="D22" s="174"/>
      <c r="E22" s="174"/>
      <c r="F22" s="174"/>
      <c r="G22" s="174"/>
      <c r="H22" s="174"/>
      <c r="I22" s="174"/>
      <c r="J22" s="174"/>
      <c r="K22" s="165">
        <f t="shared" si="0"/>
        <v>0</v>
      </c>
      <c r="L22" s="175"/>
      <c r="M22" s="166">
        <f t="shared" si="1"/>
        <v>0</v>
      </c>
      <c r="N22" s="166">
        <f t="shared" si="2"/>
        <v>0</v>
      </c>
    </row>
    <row r="23" spans="1:14" x14ac:dyDescent="0.2">
      <c r="A23" s="172"/>
      <c r="B23" s="173"/>
      <c r="C23" s="174"/>
      <c r="D23" s="174"/>
      <c r="E23" s="174"/>
      <c r="F23" s="174"/>
      <c r="G23" s="174"/>
      <c r="H23" s="174"/>
      <c r="I23" s="174"/>
      <c r="J23" s="174"/>
      <c r="K23" s="165">
        <f t="shared" si="0"/>
        <v>0</v>
      </c>
      <c r="L23" s="175"/>
      <c r="M23" s="166">
        <f t="shared" si="1"/>
        <v>0</v>
      </c>
      <c r="N23" s="166">
        <f t="shared" si="2"/>
        <v>0</v>
      </c>
    </row>
    <row r="24" spans="1:14" x14ac:dyDescent="0.2">
      <c r="A24" s="172"/>
      <c r="B24" s="173"/>
      <c r="C24" s="174"/>
      <c r="D24" s="174"/>
      <c r="E24" s="174"/>
      <c r="F24" s="174"/>
      <c r="G24" s="174"/>
      <c r="H24" s="174"/>
      <c r="I24" s="174"/>
      <c r="J24" s="174"/>
      <c r="K24" s="165">
        <f t="shared" si="0"/>
        <v>0</v>
      </c>
      <c r="L24" s="175"/>
      <c r="M24" s="166">
        <f t="shared" si="1"/>
        <v>0</v>
      </c>
      <c r="N24" s="166">
        <f t="shared" si="2"/>
        <v>0</v>
      </c>
    </row>
    <row r="25" spans="1:14" x14ac:dyDescent="0.2">
      <c r="A25" s="172"/>
      <c r="B25" s="173"/>
      <c r="C25" s="174"/>
      <c r="D25" s="174"/>
      <c r="E25" s="174"/>
      <c r="F25" s="174"/>
      <c r="G25" s="174"/>
      <c r="H25" s="174"/>
      <c r="I25" s="174"/>
      <c r="J25" s="174"/>
      <c r="K25" s="165">
        <f t="shared" si="0"/>
        <v>0</v>
      </c>
      <c r="L25" s="175"/>
      <c r="M25" s="166">
        <f t="shared" si="1"/>
        <v>0</v>
      </c>
      <c r="N25" s="166">
        <f t="shared" si="2"/>
        <v>0</v>
      </c>
    </row>
    <row r="26" spans="1:14" x14ac:dyDescent="0.2">
      <c r="A26" s="172"/>
      <c r="B26" s="173"/>
      <c r="C26" s="174"/>
      <c r="D26" s="174"/>
      <c r="E26" s="174"/>
      <c r="F26" s="174"/>
      <c r="G26" s="174"/>
      <c r="H26" s="174"/>
      <c r="I26" s="174"/>
      <c r="J26" s="174"/>
      <c r="K26" s="165">
        <f t="shared" si="0"/>
        <v>0</v>
      </c>
      <c r="L26" s="175"/>
      <c r="M26" s="166">
        <f t="shared" si="1"/>
        <v>0</v>
      </c>
      <c r="N26" s="166">
        <f t="shared" si="2"/>
        <v>0</v>
      </c>
    </row>
    <row r="27" spans="1:14" x14ac:dyDescent="0.2">
      <c r="A27" s="172"/>
      <c r="B27" s="173"/>
      <c r="C27" s="174"/>
      <c r="D27" s="174"/>
      <c r="E27" s="174"/>
      <c r="F27" s="174"/>
      <c r="G27" s="174"/>
      <c r="H27" s="174"/>
      <c r="I27" s="174"/>
      <c r="J27" s="174"/>
      <c r="K27" s="165">
        <f t="shared" si="0"/>
        <v>0</v>
      </c>
      <c r="L27" s="175"/>
      <c r="M27" s="166">
        <f t="shared" si="1"/>
        <v>0</v>
      </c>
      <c r="N27" s="166">
        <f t="shared" si="2"/>
        <v>0</v>
      </c>
    </row>
    <row r="28" spans="1:14" x14ac:dyDescent="0.2">
      <c r="A28" s="172"/>
      <c r="B28" s="173"/>
      <c r="C28" s="174"/>
      <c r="D28" s="174"/>
      <c r="E28" s="174"/>
      <c r="F28" s="174"/>
      <c r="G28" s="174"/>
      <c r="H28" s="174"/>
      <c r="I28" s="174"/>
      <c r="J28" s="174"/>
      <c r="K28" s="165">
        <f t="shared" si="0"/>
        <v>0</v>
      </c>
      <c r="L28" s="175"/>
      <c r="M28" s="166">
        <f t="shared" si="1"/>
        <v>0</v>
      </c>
      <c r="N28" s="166">
        <f t="shared" si="2"/>
        <v>0</v>
      </c>
    </row>
    <row r="29" spans="1:14" x14ac:dyDescent="0.2">
      <c r="A29" s="172"/>
      <c r="B29" s="173"/>
      <c r="C29" s="174"/>
      <c r="D29" s="174"/>
      <c r="E29" s="174"/>
      <c r="F29" s="174"/>
      <c r="G29" s="174"/>
      <c r="H29" s="174"/>
      <c r="I29" s="174"/>
      <c r="J29" s="174"/>
      <c r="K29" s="165">
        <f t="shared" si="0"/>
        <v>0</v>
      </c>
      <c r="L29" s="175"/>
      <c r="M29" s="166">
        <f t="shared" si="1"/>
        <v>0</v>
      </c>
      <c r="N29" s="166">
        <f t="shared" si="2"/>
        <v>0</v>
      </c>
    </row>
    <row r="30" spans="1:14" x14ac:dyDescent="0.2">
      <c r="A30" s="172"/>
      <c r="B30" s="173"/>
      <c r="C30" s="174"/>
      <c r="D30" s="174"/>
      <c r="E30" s="174"/>
      <c r="F30" s="174"/>
      <c r="G30" s="174"/>
      <c r="H30" s="174"/>
      <c r="I30" s="174"/>
      <c r="J30" s="174"/>
      <c r="K30" s="165">
        <f t="shared" si="0"/>
        <v>0</v>
      </c>
      <c r="L30" s="175"/>
      <c r="M30" s="166">
        <f t="shared" si="1"/>
        <v>0</v>
      </c>
      <c r="N30" s="166">
        <f t="shared" si="2"/>
        <v>0</v>
      </c>
    </row>
    <row r="31" spans="1:14" x14ac:dyDescent="0.2">
      <c r="A31" s="172"/>
      <c r="B31" s="173"/>
      <c r="C31" s="174"/>
      <c r="D31" s="174"/>
      <c r="E31" s="174"/>
      <c r="F31" s="174"/>
      <c r="G31" s="174"/>
      <c r="H31" s="174"/>
      <c r="I31" s="174"/>
      <c r="J31" s="174"/>
      <c r="K31" s="165">
        <f t="shared" si="0"/>
        <v>0</v>
      </c>
      <c r="L31" s="175"/>
      <c r="M31" s="166">
        <f t="shared" si="1"/>
        <v>0</v>
      </c>
      <c r="N31" s="166">
        <f t="shared" si="2"/>
        <v>0</v>
      </c>
    </row>
    <row r="32" spans="1:14" x14ac:dyDescent="0.2">
      <c r="A32" s="172"/>
      <c r="B32" s="173"/>
      <c r="C32" s="174"/>
      <c r="D32" s="174"/>
      <c r="E32" s="174"/>
      <c r="F32" s="174"/>
      <c r="G32" s="174"/>
      <c r="H32" s="174"/>
      <c r="I32" s="174"/>
      <c r="J32" s="174"/>
      <c r="K32" s="165">
        <f t="shared" si="0"/>
        <v>0</v>
      </c>
      <c r="L32" s="175"/>
      <c r="M32" s="166">
        <f t="shared" si="1"/>
        <v>0</v>
      </c>
      <c r="N32" s="166">
        <f t="shared" si="2"/>
        <v>0</v>
      </c>
    </row>
    <row r="33" spans="1:14" x14ac:dyDescent="0.2">
      <c r="A33" s="172"/>
      <c r="B33" s="173"/>
      <c r="C33" s="174"/>
      <c r="D33" s="174"/>
      <c r="E33" s="174"/>
      <c r="F33" s="174"/>
      <c r="G33" s="174"/>
      <c r="H33" s="174"/>
      <c r="I33" s="174"/>
      <c r="J33" s="174"/>
      <c r="K33" s="165">
        <f t="shared" si="0"/>
        <v>0</v>
      </c>
      <c r="L33" s="175"/>
      <c r="M33" s="166">
        <f t="shared" si="1"/>
        <v>0</v>
      </c>
      <c r="N33" s="166">
        <f t="shared" si="2"/>
        <v>0</v>
      </c>
    </row>
    <row r="34" spans="1:14" x14ac:dyDescent="0.2">
      <c r="A34" s="172"/>
      <c r="B34" s="173"/>
      <c r="C34" s="174"/>
      <c r="D34" s="174"/>
      <c r="E34" s="174"/>
      <c r="F34" s="174"/>
      <c r="G34" s="174"/>
      <c r="H34" s="174"/>
      <c r="I34" s="174"/>
      <c r="J34" s="174"/>
      <c r="K34" s="165">
        <f t="shared" si="0"/>
        <v>0</v>
      </c>
      <c r="L34" s="175"/>
      <c r="M34" s="166">
        <f t="shared" si="1"/>
        <v>0</v>
      </c>
      <c r="N34" s="166">
        <f t="shared" si="2"/>
        <v>0</v>
      </c>
    </row>
    <row r="35" spans="1:14" x14ac:dyDescent="0.2">
      <c r="A35" s="172"/>
      <c r="B35" s="173"/>
      <c r="C35" s="174"/>
      <c r="D35" s="174"/>
      <c r="E35" s="174"/>
      <c r="F35" s="174"/>
      <c r="G35" s="174"/>
      <c r="H35" s="174"/>
      <c r="I35" s="174"/>
      <c r="J35" s="174"/>
      <c r="K35" s="165">
        <f t="shared" si="0"/>
        <v>0</v>
      </c>
      <c r="L35" s="175"/>
      <c r="M35" s="166">
        <f t="shared" si="1"/>
        <v>0</v>
      </c>
      <c r="N35" s="166">
        <f t="shared" si="2"/>
        <v>0</v>
      </c>
    </row>
    <row r="36" spans="1:14" x14ac:dyDescent="0.2">
      <c r="A36" s="172"/>
      <c r="B36" s="173"/>
      <c r="C36" s="174"/>
      <c r="D36" s="174"/>
      <c r="E36" s="174"/>
      <c r="F36" s="174"/>
      <c r="G36" s="174"/>
      <c r="H36" s="174"/>
      <c r="I36" s="174"/>
      <c r="J36" s="174"/>
      <c r="K36" s="165">
        <f t="shared" si="0"/>
        <v>0</v>
      </c>
      <c r="L36" s="175"/>
      <c r="M36" s="166">
        <f t="shared" si="1"/>
        <v>0</v>
      </c>
      <c r="N36" s="166">
        <f t="shared" si="2"/>
        <v>0</v>
      </c>
    </row>
    <row r="37" spans="1:14" x14ac:dyDescent="0.2">
      <c r="A37" s="172"/>
      <c r="B37" s="173"/>
      <c r="C37" s="174"/>
      <c r="D37" s="174"/>
      <c r="E37" s="174"/>
      <c r="F37" s="174"/>
      <c r="G37" s="174"/>
      <c r="H37" s="174"/>
      <c r="I37" s="174"/>
      <c r="J37" s="174"/>
      <c r="K37" s="165">
        <f t="shared" si="0"/>
        <v>0</v>
      </c>
      <c r="L37" s="175"/>
      <c r="M37" s="166">
        <f t="shared" si="1"/>
        <v>0</v>
      </c>
      <c r="N37" s="166">
        <f t="shared" si="2"/>
        <v>0</v>
      </c>
    </row>
    <row r="38" spans="1:14" x14ac:dyDescent="0.2">
      <c r="A38" s="172"/>
      <c r="B38" s="173"/>
      <c r="C38" s="174"/>
      <c r="D38" s="174"/>
      <c r="E38" s="174"/>
      <c r="F38" s="174"/>
      <c r="G38" s="174"/>
      <c r="H38" s="174"/>
      <c r="I38" s="174"/>
      <c r="J38" s="174"/>
      <c r="K38" s="165">
        <f t="shared" si="0"/>
        <v>0</v>
      </c>
      <c r="L38" s="175"/>
      <c r="M38" s="166">
        <f t="shared" si="1"/>
        <v>0</v>
      </c>
      <c r="N38" s="166">
        <f t="shared" si="2"/>
        <v>0</v>
      </c>
    </row>
    <row r="39" spans="1:14" x14ac:dyDescent="0.2">
      <c r="A39" s="172"/>
      <c r="B39" s="173"/>
      <c r="C39" s="174"/>
      <c r="D39" s="174"/>
      <c r="E39" s="174"/>
      <c r="F39" s="174"/>
      <c r="G39" s="174"/>
      <c r="H39" s="174"/>
      <c r="I39" s="174"/>
      <c r="J39" s="174"/>
      <c r="K39" s="165">
        <f t="shared" si="0"/>
        <v>0</v>
      </c>
      <c r="L39" s="175"/>
      <c r="M39" s="166">
        <f t="shared" si="1"/>
        <v>0</v>
      </c>
      <c r="N39" s="166">
        <f t="shared" si="2"/>
        <v>0</v>
      </c>
    </row>
    <row r="40" spans="1:14" x14ac:dyDescent="0.2">
      <c r="A40" s="172"/>
      <c r="B40" s="173"/>
      <c r="C40" s="174"/>
      <c r="D40" s="174"/>
      <c r="E40" s="174"/>
      <c r="F40" s="174"/>
      <c r="G40" s="174"/>
      <c r="H40" s="174"/>
      <c r="I40" s="174"/>
      <c r="J40" s="174"/>
      <c r="K40" s="165">
        <f t="shared" si="0"/>
        <v>0</v>
      </c>
      <c r="L40" s="175"/>
      <c r="M40" s="166">
        <f t="shared" si="1"/>
        <v>0</v>
      </c>
      <c r="N40" s="166">
        <f t="shared" si="2"/>
        <v>0</v>
      </c>
    </row>
    <row r="41" spans="1:14" x14ac:dyDescent="0.2">
      <c r="A41" s="172"/>
      <c r="B41" s="173"/>
      <c r="C41" s="174"/>
      <c r="D41" s="174"/>
      <c r="E41" s="174"/>
      <c r="F41" s="174"/>
      <c r="G41" s="174"/>
      <c r="H41" s="174"/>
      <c r="I41" s="174"/>
      <c r="J41" s="174"/>
      <c r="K41" s="165">
        <f t="shared" si="0"/>
        <v>0</v>
      </c>
      <c r="L41" s="175"/>
      <c r="M41" s="166">
        <f t="shared" si="1"/>
        <v>0</v>
      </c>
      <c r="N41" s="166">
        <f t="shared" si="2"/>
        <v>0</v>
      </c>
    </row>
    <row r="42" spans="1:14" x14ac:dyDescent="0.2">
      <c r="A42" s="172"/>
      <c r="B42" s="173"/>
      <c r="C42" s="174"/>
      <c r="D42" s="174"/>
      <c r="E42" s="174"/>
      <c r="F42" s="174"/>
      <c r="G42" s="174"/>
      <c r="H42" s="174"/>
      <c r="I42" s="174"/>
      <c r="J42" s="174"/>
      <c r="K42" s="165">
        <f t="shared" si="0"/>
        <v>0</v>
      </c>
      <c r="L42" s="175"/>
      <c r="M42" s="166">
        <f t="shared" si="1"/>
        <v>0</v>
      </c>
      <c r="N42" s="166">
        <f t="shared" si="2"/>
        <v>0</v>
      </c>
    </row>
    <row r="43" spans="1:14" x14ac:dyDescent="0.2">
      <c r="A43" s="172"/>
      <c r="B43" s="173"/>
      <c r="C43" s="174"/>
      <c r="D43" s="174"/>
      <c r="E43" s="174"/>
      <c r="F43" s="174"/>
      <c r="G43" s="174"/>
      <c r="H43" s="174"/>
      <c r="I43" s="174"/>
      <c r="J43" s="174"/>
      <c r="K43" s="165">
        <f t="shared" si="0"/>
        <v>0</v>
      </c>
      <c r="L43" s="175"/>
      <c r="M43" s="166">
        <f t="shared" si="1"/>
        <v>0</v>
      </c>
      <c r="N43" s="166">
        <f t="shared" si="2"/>
        <v>0</v>
      </c>
    </row>
    <row r="44" spans="1:14" x14ac:dyDescent="0.2">
      <c r="A44" s="172"/>
      <c r="B44" s="173"/>
      <c r="C44" s="174"/>
      <c r="D44" s="174"/>
      <c r="E44" s="174"/>
      <c r="F44" s="174"/>
      <c r="G44" s="174"/>
      <c r="H44" s="174"/>
      <c r="I44" s="174"/>
      <c r="J44" s="174"/>
      <c r="K44" s="165">
        <f t="shared" si="0"/>
        <v>0</v>
      </c>
      <c r="L44" s="175"/>
      <c r="M44" s="166">
        <f t="shared" si="1"/>
        <v>0</v>
      </c>
      <c r="N44" s="166">
        <f t="shared" si="2"/>
        <v>0</v>
      </c>
    </row>
    <row r="45" spans="1:14" x14ac:dyDescent="0.2">
      <c r="A45" s="172"/>
      <c r="B45" s="173"/>
      <c r="C45" s="174"/>
      <c r="D45" s="174"/>
      <c r="E45" s="174"/>
      <c r="F45" s="174"/>
      <c r="G45" s="174"/>
      <c r="H45" s="174"/>
      <c r="I45" s="174"/>
      <c r="J45" s="174"/>
      <c r="K45" s="165">
        <f t="shared" si="0"/>
        <v>0</v>
      </c>
      <c r="L45" s="175"/>
      <c r="M45" s="166">
        <f t="shared" si="1"/>
        <v>0</v>
      </c>
      <c r="N45" s="166">
        <f t="shared" si="2"/>
        <v>0</v>
      </c>
    </row>
    <row r="46" spans="1:14" x14ac:dyDescent="0.2">
      <c r="A46" s="172"/>
      <c r="B46" s="173"/>
      <c r="C46" s="174"/>
      <c r="D46" s="174"/>
      <c r="E46" s="174"/>
      <c r="F46" s="174"/>
      <c r="G46" s="174"/>
      <c r="H46" s="174"/>
      <c r="I46" s="174"/>
      <c r="J46" s="174"/>
      <c r="K46" s="165">
        <f t="shared" si="0"/>
        <v>0</v>
      </c>
      <c r="L46" s="175"/>
      <c r="M46" s="166">
        <f t="shared" si="1"/>
        <v>0</v>
      </c>
      <c r="N46" s="166">
        <f t="shared" si="2"/>
        <v>0</v>
      </c>
    </row>
    <row r="47" spans="1:14" x14ac:dyDescent="0.2">
      <c r="A47" s="172"/>
      <c r="B47" s="173"/>
      <c r="C47" s="174"/>
      <c r="D47" s="174"/>
      <c r="E47" s="174"/>
      <c r="F47" s="174"/>
      <c r="G47" s="174"/>
      <c r="H47" s="174"/>
      <c r="I47" s="174"/>
      <c r="J47" s="174"/>
      <c r="K47" s="165">
        <f t="shared" si="0"/>
        <v>0</v>
      </c>
      <c r="L47" s="175"/>
      <c r="M47" s="166">
        <f t="shared" si="1"/>
        <v>0</v>
      </c>
      <c r="N47" s="166">
        <f t="shared" si="2"/>
        <v>0</v>
      </c>
    </row>
    <row r="48" spans="1:14" x14ac:dyDescent="0.2">
      <c r="A48" s="172"/>
      <c r="B48" s="173"/>
      <c r="C48" s="174"/>
      <c r="D48" s="174"/>
      <c r="E48" s="174"/>
      <c r="F48" s="174"/>
      <c r="G48" s="174"/>
      <c r="H48" s="174"/>
      <c r="I48" s="174"/>
      <c r="J48" s="174"/>
      <c r="K48" s="165">
        <f t="shared" si="0"/>
        <v>0</v>
      </c>
      <c r="L48" s="175"/>
      <c r="M48" s="166">
        <f t="shared" si="1"/>
        <v>0</v>
      </c>
      <c r="N48" s="166">
        <f t="shared" si="2"/>
        <v>0</v>
      </c>
    </row>
    <row r="49" spans="1:14" x14ac:dyDescent="0.2">
      <c r="A49" s="172"/>
      <c r="B49" s="173"/>
      <c r="C49" s="174"/>
      <c r="D49" s="174"/>
      <c r="E49" s="174"/>
      <c r="F49" s="174"/>
      <c r="G49" s="174"/>
      <c r="H49" s="174"/>
      <c r="I49" s="174"/>
      <c r="J49" s="174"/>
      <c r="K49" s="165">
        <f t="shared" si="0"/>
        <v>0</v>
      </c>
      <c r="L49" s="175"/>
      <c r="M49" s="166">
        <f t="shared" si="1"/>
        <v>0</v>
      </c>
      <c r="N49" s="166">
        <f t="shared" si="2"/>
        <v>0</v>
      </c>
    </row>
    <row r="50" spans="1:14" x14ac:dyDescent="0.2">
      <c r="A50" s="172"/>
      <c r="B50" s="173"/>
      <c r="C50" s="174"/>
      <c r="D50" s="174"/>
      <c r="E50" s="174"/>
      <c r="F50" s="174"/>
      <c r="G50" s="174"/>
      <c r="H50" s="174"/>
      <c r="I50" s="174"/>
      <c r="J50" s="174"/>
      <c r="K50" s="165">
        <f t="shared" si="0"/>
        <v>0</v>
      </c>
      <c r="L50" s="175"/>
      <c r="M50" s="166">
        <f t="shared" si="1"/>
        <v>0</v>
      </c>
      <c r="N50" s="166">
        <f t="shared" si="2"/>
        <v>0</v>
      </c>
    </row>
    <row r="51" spans="1:14" x14ac:dyDescent="0.2">
      <c r="A51" s="172"/>
      <c r="B51" s="173"/>
      <c r="C51" s="174"/>
      <c r="D51" s="174"/>
      <c r="E51" s="174"/>
      <c r="F51" s="174"/>
      <c r="G51" s="174"/>
      <c r="H51" s="174"/>
      <c r="I51" s="174"/>
      <c r="J51" s="174"/>
      <c r="K51" s="165">
        <f t="shared" si="0"/>
        <v>0</v>
      </c>
      <c r="L51" s="175"/>
      <c r="M51" s="166">
        <f t="shared" si="1"/>
        <v>0</v>
      </c>
      <c r="N51" s="166">
        <f t="shared" si="2"/>
        <v>0</v>
      </c>
    </row>
    <row r="52" spans="1:14" x14ac:dyDescent="0.2">
      <c r="A52" s="172"/>
      <c r="B52" s="173"/>
      <c r="C52" s="174"/>
      <c r="D52" s="174"/>
      <c r="E52" s="174"/>
      <c r="F52" s="174"/>
      <c r="G52" s="174"/>
      <c r="H52" s="174"/>
      <c r="I52" s="174"/>
      <c r="J52" s="174"/>
      <c r="K52" s="165">
        <f t="shared" si="0"/>
        <v>0</v>
      </c>
      <c r="L52" s="175"/>
      <c r="M52" s="166">
        <f t="shared" si="1"/>
        <v>0</v>
      </c>
      <c r="N52" s="166">
        <f t="shared" si="2"/>
        <v>0</v>
      </c>
    </row>
    <row r="53" spans="1:14" x14ac:dyDescent="0.2">
      <c r="A53" s="172"/>
      <c r="B53" s="173"/>
      <c r="C53" s="174"/>
      <c r="D53" s="174"/>
      <c r="E53" s="174"/>
      <c r="F53" s="174"/>
      <c r="G53" s="174"/>
      <c r="H53" s="174"/>
      <c r="I53" s="174"/>
      <c r="J53" s="174"/>
      <c r="K53" s="165">
        <f t="shared" si="0"/>
        <v>0</v>
      </c>
      <c r="L53" s="175"/>
      <c r="M53" s="166">
        <f t="shared" si="1"/>
        <v>0</v>
      </c>
      <c r="N53" s="166">
        <f t="shared" si="2"/>
        <v>0</v>
      </c>
    </row>
    <row r="54" spans="1:14" x14ac:dyDescent="0.2">
      <c r="A54" s="172"/>
      <c r="B54" s="173"/>
      <c r="C54" s="174"/>
      <c r="D54" s="174"/>
      <c r="E54" s="174"/>
      <c r="F54" s="174"/>
      <c r="G54" s="174"/>
      <c r="H54" s="174"/>
      <c r="I54" s="174"/>
      <c r="J54" s="174"/>
      <c r="K54" s="165">
        <f t="shared" si="0"/>
        <v>0</v>
      </c>
      <c r="L54" s="175"/>
      <c r="M54" s="166">
        <f t="shared" si="1"/>
        <v>0</v>
      </c>
      <c r="N54" s="166">
        <f t="shared" si="2"/>
        <v>0</v>
      </c>
    </row>
    <row r="55" spans="1:14" x14ac:dyDescent="0.2">
      <c r="A55" s="172"/>
      <c r="B55" s="173"/>
      <c r="C55" s="174"/>
      <c r="D55" s="174"/>
      <c r="E55" s="174"/>
      <c r="F55" s="174"/>
      <c r="G55" s="174"/>
      <c r="H55" s="174"/>
      <c r="I55" s="174"/>
      <c r="J55" s="174"/>
      <c r="K55" s="165">
        <f t="shared" si="0"/>
        <v>0</v>
      </c>
      <c r="L55" s="175"/>
      <c r="M55" s="166">
        <f t="shared" si="1"/>
        <v>0</v>
      </c>
      <c r="N55" s="166">
        <f t="shared" si="2"/>
        <v>0</v>
      </c>
    </row>
    <row r="56" spans="1:14" x14ac:dyDescent="0.2">
      <c r="A56" s="172"/>
      <c r="B56" s="173"/>
      <c r="C56" s="174"/>
      <c r="D56" s="174"/>
      <c r="E56" s="174"/>
      <c r="F56" s="174"/>
      <c r="G56" s="174"/>
      <c r="H56" s="174"/>
      <c r="I56" s="174"/>
      <c r="J56" s="174"/>
      <c r="K56" s="165">
        <f t="shared" si="0"/>
        <v>0</v>
      </c>
      <c r="L56" s="175"/>
      <c r="M56" s="166">
        <f t="shared" si="1"/>
        <v>0</v>
      </c>
      <c r="N56" s="166">
        <f t="shared" si="2"/>
        <v>0</v>
      </c>
    </row>
    <row r="57" spans="1:14" x14ac:dyDescent="0.2">
      <c r="A57" s="172"/>
      <c r="B57" s="173"/>
      <c r="C57" s="174"/>
      <c r="D57" s="174"/>
      <c r="E57" s="174"/>
      <c r="F57" s="174"/>
      <c r="G57" s="174"/>
      <c r="H57" s="174"/>
      <c r="I57" s="174"/>
      <c r="J57" s="174"/>
      <c r="K57" s="165">
        <f t="shared" si="0"/>
        <v>0</v>
      </c>
      <c r="L57" s="175"/>
      <c r="M57" s="166">
        <f t="shared" si="1"/>
        <v>0</v>
      </c>
      <c r="N57" s="166">
        <f t="shared" si="2"/>
        <v>0</v>
      </c>
    </row>
    <row r="58" spans="1:14" x14ac:dyDescent="0.2">
      <c r="A58" s="172"/>
      <c r="B58" s="173"/>
      <c r="C58" s="174"/>
      <c r="D58" s="174"/>
      <c r="E58" s="174"/>
      <c r="F58" s="174"/>
      <c r="G58" s="174"/>
      <c r="H58" s="174"/>
      <c r="I58" s="174"/>
      <c r="J58" s="174"/>
      <c r="K58" s="165">
        <f t="shared" si="0"/>
        <v>0</v>
      </c>
      <c r="L58" s="175"/>
      <c r="M58" s="166">
        <f t="shared" si="1"/>
        <v>0</v>
      </c>
      <c r="N58" s="166">
        <f t="shared" si="2"/>
        <v>0</v>
      </c>
    </row>
    <row r="59" spans="1:14" x14ac:dyDescent="0.2">
      <c r="A59" s="172"/>
      <c r="B59" s="173"/>
      <c r="C59" s="174"/>
      <c r="D59" s="174"/>
      <c r="E59" s="174"/>
      <c r="F59" s="174"/>
      <c r="G59" s="174"/>
      <c r="H59" s="174"/>
      <c r="I59" s="174"/>
      <c r="J59" s="174"/>
      <c r="K59" s="165">
        <f t="shared" si="0"/>
        <v>0</v>
      </c>
      <c r="L59" s="175"/>
      <c r="M59" s="166">
        <f t="shared" si="1"/>
        <v>0</v>
      </c>
      <c r="N59" s="166">
        <f t="shared" si="2"/>
        <v>0</v>
      </c>
    </row>
    <row r="60" spans="1:14" x14ac:dyDescent="0.2">
      <c r="A60" s="172"/>
      <c r="B60" s="173"/>
      <c r="C60" s="174"/>
      <c r="D60" s="174"/>
      <c r="E60" s="174"/>
      <c r="F60" s="174"/>
      <c r="G60" s="174"/>
      <c r="H60" s="174"/>
      <c r="I60" s="174"/>
      <c r="J60" s="174"/>
      <c r="K60" s="165">
        <f t="shared" si="0"/>
        <v>0</v>
      </c>
      <c r="L60" s="175"/>
      <c r="M60" s="166">
        <f t="shared" si="1"/>
        <v>0</v>
      </c>
      <c r="N60" s="166">
        <f t="shared" si="2"/>
        <v>0</v>
      </c>
    </row>
    <row r="61" spans="1:14" x14ac:dyDescent="0.2">
      <c r="A61" s="172"/>
      <c r="B61" s="173"/>
      <c r="C61" s="174"/>
      <c r="D61" s="174"/>
      <c r="E61" s="174"/>
      <c r="F61" s="174"/>
      <c r="G61" s="174"/>
      <c r="H61" s="174"/>
      <c r="I61" s="174"/>
      <c r="J61" s="174"/>
      <c r="K61" s="165">
        <f t="shared" si="0"/>
        <v>0</v>
      </c>
      <c r="L61" s="175"/>
      <c r="M61" s="166">
        <f t="shared" si="1"/>
        <v>0</v>
      </c>
      <c r="N61" s="166">
        <f t="shared" si="2"/>
        <v>0</v>
      </c>
    </row>
    <row r="62" spans="1:14" x14ac:dyDescent="0.2">
      <c r="A62" s="172"/>
      <c r="B62" s="173"/>
      <c r="C62" s="174"/>
      <c r="D62" s="174"/>
      <c r="E62" s="174"/>
      <c r="F62" s="174"/>
      <c r="G62" s="174"/>
      <c r="H62" s="174"/>
      <c r="I62" s="174"/>
      <c r="J62" s="174"/>
      <c r="K62" s="165">
        <f t="shared" si="0"/>
        <v>0</v>
      </c>
      <c r="L62" s="175"/>
      <c r="M62" s="166">
        <f t="shared" si="1"/>
        <v>0</v>
      </c>
      <c r="N62" s="166">
        <f t="shared" si="2"/>
        <v>0</v>
      </c>
    </row>
    <row r="63" spans="1:14" x14ac:dyDescent="0.2">
      <c r="A63" s="172"/>
      <c r="B63" s="173"/>
      <c r="C63" s="174"/>
      <c r="D63" s="174"/>
      <c r="E63" s="174"/>
      <c r="F63" s="174"/>
      <c r="G63" s="174"/>
      <c r="H63" s="174"/>
      <c r="I63" s="174"/>
      <c r="J63" s="174"/>
      <c r="K63" s="165">
        <f t="shared" si="0"/>
        <v>0</v>
      </c>
      <c r="L63" s="175"/>
      <c r="M63" s="166">
        <f t="shared" si="1"/>
        <v>0</v>
      </c>
      <c r="N63" s="166">
        <f t="shared" si="2"/>
        <v>0</v>
      </c>
    </row>
    <row r="64" spans="1:14" x14ac:dyDescent="0.2">
      <c r="A64" s="172"/>
      <c r="B64" s="173"/>
      <c r="C64" s="174"/>
      <c r="D64" s="174"/>
      <c r="E64" s="174"/>
      <c r="F64" s="174"/>
      <c r="G64" s="174"/>
      <c r="H64" s="174"/>
      <c r="I64" s="174"/>
      <c r="J64" s="174"/>
      <c r="K64" s="165">
        <f t="shared" si="0"/>
        <v>0</v>
      </c>
      <c r="L64" s="175"/>
      <c r="M64" s="166">
        <f t="shared" si="1"/>
        <v>0</v>
      </c>
      <c r="N64" s="166">
        <f t="shared" si="2"/>
        <v>0</v>
      </c>
    </row>
    <row r="65" spans="1:14" x14ac:dyDescent="0.2">
      <c r="A65" s="172"/>
      <c r="B65" s="173"/>
      <c r="C65" s="174"/>
      <c r="D65" s="174"/>
      <c r="E65" s="174"/>
      <c r="F65" s="174"/>
      <c r="G65" s="174"/>
      <c r="H65" s="174"/>
      <c r="I65" s="174"/>
      <c r="J65" s="174"/>
      <c r="K65" s="165">
        <f t="shared" si="0"/>
        <v>0</v>
      </c>
      <c r="L65" s="175"/>
      <c r="M65" s="166">
        <f t="shared" si="1"/>
        <v>0</v>
      </c>
      <c r="N65" s="166">
        <f t="shared" si="2"/>
        <v>0</v>
      </c>
    </row>
    <row r="66" spans="1:14" x14ac:dyDescent="0.2">
      <c r="A66" s="172"/>
      <c r="B66" s="173"/>
      <c r="C66" s="174"/>
      <c r="D66" s="174"/>
      <c r="E66" s="174"/>
      <c r="F66" s="174"/>
      <c r="G66" s="174"/>
      <c r="H66" s="174"/>
      <c r="I66" s="174"/>
      <c r="J66" s="174"/>
      <c r="K66" s="165">
        <f t="shared" si="0"/>
        <v>0</v>
      </c>
      <c r="L66" s="175"/>
      <c r="M66" s="166">
        <f t="shared" si="1"/>
        <v>0</v>
      </c>
      <c r="N66" s="166">
        <f t="shared" si="2"/>
        <v>0</v>
      </c>
    </row>
  </sheetData>
  <sheetProtection algorithmName="SHA-512" hashValue="NDism+xtDvK3Xev26bc0EGHGVZc/IBuyT81ZxfxbvSqWDIEilaHTvFOvM1qrfwQO12WobV6oNxeZ4T7MCNIojA==" saltValue="6blYCHd4sI91VjjjNAXKPQ==" spinCount="100000" sheet="1" objects="1" scenarios="1"/>
  <mergeCells count="6">
    <mergeCell ref="A1:N1"/>
    <mergeCell ref="A2:N2"/>
    <mergeCell ref="A3:N3"/>
    <mergeCell ref="A4:N4"/>
    <mergeCell ref="A6:N6"/>
    <mergeCell ref="A5:N5"/>
  </mergeCells>
  <pageMargins left="0.7" right="0.7" top="0.75" bottom="0.75" header="0.3" footer="0.3"/>
  <ignoredErrors>
    <ignoredError sqref="K1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6F10-3A20-D64E-B44F-E338878A25B1}">
  <dimension ref="A1:N66"/>
  <sheetViews>
    <sheetView workbookViewId="0">
      <selection activeCell="K12" sqref="K12"/>
    </sheetView>
  </sheetViews>
  <sheetFormatPr baseColWidth="10" defaultColWidth="15.1640625" defaultRowHeight="15" x14ac:dyDescent="0.2"/>
  <cols>
    <col min="1" max="16384" width="15.1640625" style="162"/>
  </cols>
  <sheetData>
    <row r="1" spans="1:14" ht="28" customHeight="1" x14ac:dyDescent="0.2">
      <c r="A1" s="338" t="s">
        <v>246</v>
      </c>
      <c r="B1" s="339"/>
      <c r="C1" s="339"/>
      <c r="D1" s="339"/>
      <c r="E1" s="339"/>
      <c r="F1" s="339"/>
      <c r="G1" s="339"/>
      <c r="H1" s="339"/>
      <c r="I1" s="339"/>
      <c r="J1" s="339"/>
      <c r="K1" s="339"/>
      <c r="L1" s="339"/>
      <c r="M1" s="339"/>
      <c r="N1" s="339"/>
    </row>
    <row r="2" spans="1:14" ht="22" customHeight="1" x14ac:dyDescent="0.2">
      <c r="A2" s="340" t="s">
        <v>186</v>
      </c>
      <c r="B2" s="340"/>
      <c r="C2" s="340"/>
      <c r="D2" s="340"/>
      <c r="E2" s="340"/>
      <c r="F2" s="340"/>
      <c r="G2" s="340"/>
      <c r="H2" s="340"/>
      <c r="I2" s="340"/>
      <c r="J2" s="340"/>
      <c r="K2" s="340"/>
      <c r="L2" s="340"/>
      <c r="M2" s="340"/>
      <c r="N2" s="340"/>
    </row>
    <row r="3" spans="1:14" ht="18" customHeight="1" x14ac:dyDescent="0.2">
      <c r="A3" s="341" t="s">
        <v>171</v>
      </c>
      <c r="B3" s="341"/>
      <c r="C3" s="341"/>
      <c r="D3" s="341"/>
      <c r="E3" s="341"/>
      <c r="F3" s="341"/>
      <c r="G3" s="341"/>
      <c r="H3" s="341"/>
      <c r="I3" s="341"/>
      <c r="J3" s="341"/>
      <c r="K3" s="341"/>
      <c r="L3" s="341"/>
      <c r="M3" s="341"/>
      <c r="N3" s="341"/>
    </row>
    <row r="4" spans="1:14" ht="14" customHeight="1" x14ac:dyDescent="0.2">
      <c r="A4" s="341" t="s">
        <v>172</v>
      </c>
      <c r="B4" s="341"/>
      <c r="C4" s="341"/>
      <c r="D4" s="341"/>
      <c r="E4" s="341"/>
      <c r="F4" s="341"/>
      <c r="G4" s="341"/>
      <c r="H4" s="341"/>
      <c r="I4" s="341"/>
      <c r="J4" s="341"/>
      <c r="K4" s="341"/>
      <c r="L4" s="341"/>
      <c r="M4" s="341"/>
      <c r="N4" s="341"/>
    </row>
    <row r="5" spans="1:14" ht="16" thickBot="1" x14ac:dyDescent="0.25">
      <c r="A5" s="345"/>
      <c r="B5" s="345"/>
      <c r="C5" s="345"/>
      <c r="D5" s="345"/>
      <c r="E5" s="345"/>
      <c r="F5" s="345"/>
      <c r="G5" s="345"/>
      <c r="H5" s="345"/>
      <c r="I5" s="345"/>
      <c r="J5" s="345"/>
      <c r="K5" s="345"/>
      <c r="L5" s="345"/>
      <c r="M5" s="345"/>
      <c r="N5" s="345"/>
    </row>
    <row r="6" spans="1:14" ht="41" customHeight="1" thickBot="1" x14ac:dyDescent="0.25">
      <c r="A6" s="342" t="s">
        <v>184</v>
      </c>
      <c r="B6" s="343"/>
      <c r="C6" s="343"/>
      <c r="D6" s="343"/>
      <c r="E6" s="343"/>
      <c r="F6" s="343"/>
      <c r="G6" s="343"/>
      <c r="H6" s="343"/>
      <c r="I6" s="343"/>
      <c r="J6" s="343"/>
      <c r="K6" s="343"/>
      <c r="L6" s="343"/>
      <c r="M6" s="343"/>
      <c r="N6" s="344"/>
    </row>
    <row r="9" spans="1:14" ht="48" x14ac:dyDescent="0.2">
      <c r="A9" s="167" t="s">
        <v>187</v>
      </c>
      <c r="B9" s="168">
        <f>SUM(N12:N66)</f>
        <v>0</v>
      </c>
      <c r="C9" s="11"/>
    </row>
    <row r="11" spans="1:14" ht="64" x14ac:dyDescent="0.2">
      <c r="A11" s="163" t="s">
        <v>93</v>
      </c>
      <c r="B11" s="163" t="s">
        <v>98</v>
      </c>
      <c r="C11" s="163" t="s">
        <v>176</v>
      </c>
      <c r="D11" s="163" t="s">
        <v>177</v>
      </c>
      <c r="E11" s="164" t="s">
        <v>178</v>
      </c>
      <c r="F11" s="164" t="s">
        <v>179</v>
      </c>
      <c r="G11" s="164" t="s">
        <v>180</v>
      </c>
      <c r="H11" s="164" t="s">
        <v>181</v>
      </c>
      <c r="I11" s="164" t="s">
        <v>182</v>
      </c>
      <c r="J11" s="164" t="s">
        <v>183</v>
      </c>
      <c r="K11" s="163" t="s">
        <v>265</v>
      </c>
      <c r="L11" s="163" t="s">
        <v>95</v>
      </c>
      <c r="M11" s="163" t="s">
        <v>84</v>
      </c>
      <c r="N11" s="163" t="s">
        <v>85</v>
      </c>
    </row>
    <row r="12" spans="1:14" x14ac:dyDescent="0.2">
      <c r="A12" s="169">
        <f>'Annual Program Salaries'!A12</f>
        <v>0</v>
      </c>
      <c r="B12" s="173"/>
      <c r="C12" s="170">
        <f>'Annual Program Salaries'!C12</f>
        <v>0</v>
      </c>
      <c r="D12" s="170">
        <f>'Annual Program Salaries'!D12</f>
        <v>0</v>
      </c>
      <c r="E12" s="170">
        <f>'Annual Program Salaries'!E12</f>
        <v>0</v>
      </c>
      <c r="F12" s="170">
        <f>'Annual Program Salaries'!F12</f>
        <v>0</v>
      </c>
      <c r="G12" s="170">
        <f>'Annual Program Salaries'!G12</f>
        <v>0</v>
      </c>
      <c r="H12" s="170">
        <f>'Annual Program Salaries'!H12</f>
        <v>0</v>
      </c>
      <c r="I12" s="170">
        <f>'Annual Program Salaries'!I12</f>
        <v>0</v>
      </c>
      <c r="J12" s="170">
        <f>'Annual Program Salaries'!J12</f>
        <v>0</v>
      </c>
      <c r="K12" s="170">
        <f>SUM(C12:J12)</f>
        <v>0</v>
      </c>
      <c r="L12" s="171">
        <f>'Annual Program Salaries'!L12</f>
        <v>0</v>
      </c>
      <c r="M12" s="166">
        <f>B12*K12*(1-L12)</f>
        <v>0</v>
      </c>
      <c r="N12" s="166">
        <f>B12*K12*L12</f>
        <v>0</v>
      </c>
    </row>
    <row r="13" spans="1:14" x14ac:dyDescent="0.2">
      <c r="A13" s="169">
        <f>'Annual Program Salaries'!A13</f>
        <v>0</v>
      </c>
      <c r="B13" s="173"/>
      <c r="C13" s="170">
        <f>'Annual Program Salaries'!C13</f>
        <v>0</v>
      </c>
      <c r="D13" s="170">
        <f>'Annual Program Salaries'!D13</f>
        <v>0</v>
      </c>
      <c r="E13" s="170">
        <f>'Annual Program Salaries'!E13</f>
        <v>0</v>
      </c>
      <c r="F13" s="170">
        <f>'Annual Program Salaries'!F13</f>
        <v>0</v>
      </c>
      <c r="G13" s="170">
        <f>'Annual Program Salaries'!G13</f>
        <v>0</v>
      </c>
      <c r="H13" s="170">
        <f>'Annual Program Salaries'!H13</f>
        <v>0</v>
      </c>
      <c r="I13" s="170">
        <f>'Annual Program Salaries'!I13</f>
        <v>0</v>
      </c>
      <c r="J13" s="170">
        <f>'Annual Program Salaries'!J13</f>
        <v>0</v>
      </c>
      <c r="K13" s="170">
        <f t="shared" ref="K13:K66" si="0">SUM(C13:J13)</f>
        <v>0</v>
      </c>
      <c r="L13" s="171">
        <f>'Annual Program Salaries'!L13</f>
        <v>0</v>
      </c>
      <c r="M13" s="166">
        <f t="shared" ref="M13:M66" si="1">B13*K13*(1-L13)</f>
        <v>0</v>
      </c>
      <c r="N13" s="166">
        <f t="shared" ref="N13:N66" si="2">B13*K13*L13</f>
        <v>0</v>
      </c>
    </row>
    <row r="14" spans="1:14" x14ac:dyDescent="0.2">
      <c r="A14" s="169">
        <f>'Annual Program Salaries'!A14</f>
        <v>0</v>
      </c>
      <c r="B14" s="173"/>
      <c r="C14" s="170">
        <f>'Annual Program Salaries'!C14</f>
        <v>0</v>
      </c>
      <c r="D14" s="170">
        <f>'Annual Program Salaries'!D14</f>
        <v>0</v>
      </c>
      <c r="E14" s="170">
        <f>'Annual Program Salaries'!E14</f>
        <v>0</v>
      </c>
      <c r="F14" s="170">
        <f>'Annual Program Salaries'!F14</f>
        <v>0</v>
      </c>
      <c r="G14" s="170">
        <f>'Annual Program Salaries'!G14</f>
        <v>0</v>
      </c>
      <c r="H14" s="170">
        <f>'Annual Program Salaries'!H14</f>
        <v>0</v>
      </c>
      <c r="I14" s="170">
        <f>'Annual Program Salaries'!I14</f>
        <v>0</v>
      </c>
      <c r="J14" s="170">
        <f>'Annual Program Salaries'!J14</f>
        <v>0</v>
      </c>
      <c r="K14" s="170">
        <f t="shared" si="0"/>
        <v>0</v>
      </c>
      <c r="L14" s="171">
        <f>'Annual Program Salaries'!L14</f>
        <v>0</v>
      </c>
      <c r="M14" s="166">
        <f t="shared" si="1"/>
        <v>0</v>
      </c>
      <c r="N14" s="166">
        <f t="shared" si="2"/>
        <v>0</v>
      </c>
    </row>
    <row r="15" spans="1:14" x14ac:dyDescent="0.2">
      <c r="A15" s="169">
        <f>'Annual Program Salaries'!A15</f>
        <v>0</v>
      </c>
      <c r="B15" s="173"/>
      <c r="C15" s="170">
        <f>'Annual Program Salaries'!C15</f>
        <v>0</v>
      </c>
      <c r="D15" s="170">
        <f>'Annual Program Salaries'!D15</f>
        <v>0</v>
      </c>
      <c r="E15" s="170">
        <f>'Annual Program Salaries'!E15</f>
        <v>0</v>
      </c>
      <c r="F15" s="170">
        <f>'Annual Program Salaries'!F15</f>
        <v>0</v>
      </c>
      <c r="G15" s="170">
        <f>'Annual Program Salaries'!G15</f>
        <v>0</v>
      </c>
      <c r="H15" s="170">
        <f>'Annual Program Salaries'!H15</f>
        <v>0</v>
      </c>
      <c r="I15" s="170">
        <f>'Annual Program Salaries'!I15</f>
        <v>0</v>
      </c>
      <c r="J15" s="170">
        <f>'Annual Program Salaries'!J15</f>
        <v>0</v>
      </c>
      <c r="K15" s="170">
        <f t="shared" si="0"/>
        <v>0</v>
      </c>
      <c r="L15" s="171">
        <f>'Annual Program Salaries'!L15</f>
        <v>0</v>
      </c>
      <c r="M15" s="166">
        <f t="shared" si="1"/>
        <v>0</v>
      </c>
      <c r="N15" s="166">
        <f t="shared" si="2"/>
        <v>0</v>
      </c>
    </row>
    <row r="16" spans="1:14" x14ac:dyDescent="0.2">
      <c r="A16" s="169">
        <f>'Annual Program Salaries'!A16</f>
        <v>0</v>
      </c>
      <c r="B16" s="173"/>
      <c r="C16" s="170">
        <f>'Annual Program Salaries'!C16</f>
        <v>0</v>
      </c>
      <c r="D16" s="170">
        <f>'Annual Program Salaries'!D16</f>
        <v>0</v>
      </c>
      <c r="E16" s="170">
        <f>'Annual Program Salaries'!E16</f>
        <v>0</v>
      </c>
      <c r="F16" s="170">
        <f>'Annual Program Salaries'!F16</f>
        <v>0</v>
      </c>
      <c r="G16" s="170">
        <f>'Annual Program Salaries'!G16</f>
        <v>0</v>
      </c>
      <c r="H16" s="170">
        <f>'Annual Program Salaries'!H16</f>
        <v>0</v>
      </c>
      <c r="I16" s="170">
        <f>'Annual Program Salaries'!I16</f>
        <v>0</v>
      </c>
      <c r="J16" s="170">
        <f>'Annual Program Salaries'!J16</f>
        <v>0</v>
      </c>
      <c r="K16" s="170">
        <f t="shared" si="0"/>
        <v>0</v>
      </c>
      <c r="L16" s="171">
        <f>'Annual Program Salaries'!L16</f>
        <v>0</v>
      </c>
      <c r="M16" s="166">
        <f t="shared" si="1"/>
        <v>0</v>
      </c>
      <c r="N16" s="166">
        <f t="shared" si="2"/>
        <v>0</v>
      </c>
    </row>
    <row r="17" spans="1:14" x14ac:dyDescent="0.2">
      <c r="A17" s="169">
        <f>'Annual Program Salaries'!A17</f>
        <v>0</v>
      </c>
      <c r="B17" s="173"/>
      <c r="C17" s="170">
        <f>'Annual Program Salaries'!C17</f>
        <v>0</v>
      </c>
      <c r="D17" s="170">
        <f>'Annual Program Salaries'!D17</f>
        <v>0</v>
      </c>
      <c r="E17" s="170">
        <f>'Annual Program Salaries'!E17</f>
        <v>0</v>
      </c>
      <c r="F17" s="170">
        <f>'Annual Program Salaries'!F17</f>
        <v>0</v>
      </c>
      <c r="G17" s="170">
        <f>'Annual Program Salaries'!G17</f>
        <v>0</v>
      </c>
      <c r="H17" s="170">
        <f>'Annual Program Salaries'!H17</f>
        <v>0</v>
      </c>
      <c r="I17" s="170">
        <f>'Annual Program Salaries'!I17</f>
        <v>0</v>
      </c>
      <c r="J17" s="170">
        <f>'Annual Program Salaries'!J17</f>
        <v>0</v>
      </c>
      <c r="K17" s="170">
        <f t="shared" si="0"/>
        <v>0</v>
      </c>
      <c r="L17" s="171">
        <f>'Annual Program Salaries'!L17</f>
        <v>0</v>
      </c>
      <c r="M17" s="166">
        <f t="shared" si="1"/>
        <v>0</v>
      </c>
      <c r="N17" s="166">
        <f t="shared" si="2"/>
        <v>0</v>
      </c>
    </row>
    <row r="18" spans="1:14" x14ac:dyDescent="0.2">
      <c r="A18" s="169">
        <f>'Annual Program Salaries'!A18</f>
        <v>0</v>
      </c>
      <c r="B18" s="173"/>
      <c r="C18" s="170">
        <f>'Annual Program Salaries'!C18</f>
        <v>0</v>
      </c>
      <c r="D18" s="170">
        <f>'Annual Program Salaries'!D18</f>
        <v>0</v>
      </c>
      <c r="E18" s="170">
        <f>'Annual Program Salaries'!E18</f>
        <v>0</v>
      </c>
      <c r="F18" s="170">
        <f>'Annual Program Salaries'!F18</f>
        <v>0</v>
      </c>
      <c r="G18" s="170">
        <f>'Annual Program Salaries'!G18</f>
        <v>0</v>
      </c>
      <c r="H18" s="170">
        <f>'Annual Program Salaries'!H18</f>
        <v>0</v>
      </c>
      <c r="I18" s="170">
        <f>'Annual Program Salaries'!I18</f>
        <v>0</v>
      </c>
      <c r="J18" s="170">
        <f>'Annual Program Salaries'!J18</f>
        <v>0</v>
      </c>
      <c r="K18" s="170">
        <f t="shared" si="0"/>
        <v>0</v>
      </c>
      <c r="L18" s="171">
        <f>'Annual Program Salaries'!L18</f>
        <v>0</v>
      </c>
      <c r="M18" s="166">
        <f t="shared" si="1"/>
        <v>0</v>
      </c>
      <c r="N18" s="166">
        <f t="shared" si="2"/>
        <v>0</v>
      </c>
    </row>
    <row r="19" spans="1:14" x14ac:dyDescent="0.2">
      <c r="A19" s="169">
        <f>'Annual Program Salaries'!A19</f>
        <v>0</v>
      </c>
      <c r="B19" s="173"/>
      <c r="C19" s="170">
        <f>'Annual Program Salaries'!C19</f>
        <v>0</v>
      </c>
      <c r="D19" s="170">
        <f>'Annual Program Salaries'!D19</f>
        <v>0</v>
      </c>
      <c r="E19" s="170">
        <f>'Annual Program Salaries'!E19</f>
        <v>0</v>
      </c>
      <c r="F19" s="170">
        <f>'Annual Program Salaries'!F19</f>
        <v>0</v>
      </c>
      <c r="G19" s="170">
        <f>'Annual Program Salaries'!G19</f>
        <v>0</v>
      </c>
      <c r="H19" s="170">
        <f>'Annual Program Salaries'!H19</f>
        <v>0</v>
      </c>
      <c r="I19" s="170">
        <f>'Annual Program Salaries'!I19</f>
        <v>0</v>
      </c>
      <c r="J19" s="170">
        <f>'Annual Program Salaries'!J19</f>
        <v>0</v>
      </c>
      <c r="K19" s="170">
        <f t="shared" si="0"/>
        <v>0</v>
      </c>
      <c r="L19" s="171">
        <f>'Annual Program Salaries'!L19</f>
        <v>0</v>
      </c>
      <c r="M19" s="166">
        <f t="shared" si="1"/>
        <v>0</v>
      </c>
      <c r="N19" s="166">
        <f t="shared" si="2"/>
        <v>0</v>
      </c>
    </row>
    <row r="20" spans="1:14" x14ac:dyDescent="0.2">
      <c r="A20" s="169">
        <f>'Annual Program Salaries'!A20</f>
        <v>0</v>
      </c>
      <c r="B20" s="173"/>
      <c r="C20" s="170">
        <f>'Annual Program Salaries'!C20</f>
        <v>0</v>
      </c>
      <c r="D20" s="170">
        <f>'Annual Program Salaries'!D20</f>
        <v>0</v>
      </c>
      <c r="E20" s="170">
        <f>'Annual Program Salaries'!E20</f>
        <v>0</v>
      </c>
      <c r="F20" s="170">
        <f>'Annual Program Salaries'!F20</f>
        <v>0</v>
      </c>
      <c r="G20" s="170">
        <f>'Annual Program Salaries'!G20</f>
        <v>0</v>
      </c>
      <c r="H20" s="170">
        <f>'Annual Program Salaries'!H20</f>
        <v>0</v>
      </c>
      <c r="I20" s="170">
        <f>'Annual Program Salaries'!I20</f>
        <v>0</v>
      </c>
      <c r="J20" s="170">
        <f>'Annual Program Salaries'!J20</f>
        <v>0</v>
      </c>
      <c r="K20" s="170">
        <f t="shared" si="0"/>
        <v>0</v>
      </c>
      <c r="L20" s="171">
        <f>'Annual Program Salaries'!L20</f>
        <v>0</v>
      </c>
      <c r="M20" s="166">
        <f t="shared" si="1"/>
        <v>0</v>
      </c>
      <c r="N20" s="166">
        <f t="shared" si="2"/>
        <v>0</v>
      </c>
    </row>
    <row r="21" spans="1:14" x14ac:dyDescent="0.2">
      <c r="A21" s="169">
        <f>'Annual Program Salaries'!A21</f>
        <v>0</v>
      </c>
      <c r="B21" s="173"/>
      <c r="C21" s="170">
        <f>'Annual Program Salaries'!C21</f>
        <v>0</v>
      </c>
      <c r="D21" s="170">
        <f>'Annual Program Salaries'!D21</f>
        <v>0</v>
      </c>
      <c r="E21" s="170">
        <f>'Annual Program Salaries'!E21</f>
        <v>0</v>
      </c>
      <c r="F21" s="170">
        <f>'Annual Program Salaries'!F21</f>
        <v>0</v>
      </c>
      <c r="G21" s="170">
        <f>'Annual Program Salaries'!G21</f>
        <v>0</v>
      </c>
      <c r="H21" s="170">
        <f>'Annual Program Salaries'!H21</f>
        <v>0</v>
      </c>
      <c r="I21" s="170">
        <f>'Annual Program Salaries'!I21</f>
        <v>0</v>
      </c>
      <c r="J21" s="170">
        <f>'Annual Program Salaries'!J21</f>
        <v>0</v>
      </c>
      <c r="K21" s="170">
        <f t="shared" si="0"/>
        <v>0</v>
      </c>
      <c r="L21" s="171">
        <f>'Annual Program Salaries'!L21</f>
        <v>0</v>
      </c>
      <c r="M21" s="166">
        <f t="shared" si="1"/>
        <v>0</v>
      </c>
      <c r="N21" s="166">
        <f t="shared" si="2"/>
        <v>0</v>
      </c>
    </row>
    <row r="22" spans="1:14" x14ac:dyDescent="0.2">
      <c r="A22" s="169">
        <f>'Annual Program Salaries'!A22</f>
        <v>0</v>
      </c>
      <c r="B22" s="173"/>
      <c r="C22" s="170">
        <f>'Annual Program Salaries'!C22</f>
        <v>0</v>
      </c>
      <c r="D22" s="170">
        <f>'Annual Program Salaries'!D22</f>
        <v>0</v>
      </c>
      <c r="E22" s="170">
        <f>'Annual Program Salaries'!E22</f>
        <v>0</v>
      </c>
      <c r="F22" s="170">
        <f>'Annual Program Salaries'!F22</f>
        <v>0</v>
      </c>
      <c r="G22" s="170">
        <f>'Annual Program Salaries'!G22</f>
        <v>0</v>
      </c>
      <c r="H22" s="170">
        <f>'Annual Program Salaries'!H22</f>
        <v>0</v>
      </c>
      <c r="I22" s="170">
        <f>'Annual Program Salaries'!I22</f>
        <v>0</v>
      </c>
      <c r="J22" s="170">
        <f>'Annual Program Salaries'!J22</f>
        <v>0</v>
      </c>
      <c r="K22" s="170">
        <f t="shared" si="0"/>
        <v>0</v>
      </c>
      <c r="L22" s="171">
        <f>'Annual Program Salaries'!L22</f>
        <v>0</v>
      </c>
      <c r="M22" s="166">
        <f t="shared" si="1"/>
        <v>0</v>
      </c>
      <c r="N22" s="166">
        <f t="shared" si="2"/>
        <v>0</v>
      </c>
    </row>
    <row r="23" spans="1:14" x14ac:dyDescent="0.2">
      <c r="A23" s="169">
        <f>'Annual Program Salaries'!A23</f>
        <v>0</v>
      </c>
      <c r="B23" s="173"/>
      <c r="C23" s="170">
        <f>'Annual Program Salaries'!C23</f>
        <v>0</v>
      </c>
      <c r="D23" s="170">
        <f>'Annual Program Salaries'!D23</f>
        <v>0</v>
      </c>
      <c r="E23" s="170">
        <f>'Annual Program Salaries'!E23</f>
        <v>0</v>
      </c>
      <c r="F23" s="170">
        <f>'Annual Program Salaries'!F23</f>
        <v>0</v>
      </c>
      <c r="G23" s="170">
        <f>'Annual Program Salaries'!G23</f>
        <v>0</v>
      </c>
      <c r="H23" s="170">
        <f>'Annual Program Salaries'!H23</f>
        <v>0</v>
      </c>
      <c r="I23" s="170">
        <f>'Annual Program Salaries'!I23</f>
        <v>0</v>
      </c>
      <c r="J23" s="170">
        <f>'Annual Program Salaries'!J23</f>
        <v>0</v>
      </c>
      <c r="K23" s="170">
        <f t="shared" si="0"/>
        <v>0</v>
      </c>
      <c r="L23" s="171">
        <f>'Annual Program Salaries'!L23</f>
        <v>0</v>
      </c>
      <c r="M23" s="166">
        <f t="shared" si="1"/>
        <v>0</v>
      </c>
      <c r="N23" s="166">
        <f t="shared" si="2"/>
        <v>0</v>
      </c>
    </row>
    <row r="24" spans="1:14" x14ac:dyDescent="0.2">
      <c r="A24" s="169">
        <f>'Annual Program Salaries'!A24</f>
        <v>0</v>
      </c>
      <c r="B24" s="173"/>
      <c r="C24" s="170">
        <f>'Annual Program Salaries'!C24</f>
        <v>0</v>
      </c>
      <c r="D24" s="170">
        <f>'Annual Program Salaries'!D24</f>
        <v>0</v>
      </c>
      <c r="E24" s="170">
        <f>'Annual Program Salaries'!E24</f>
        <v>0</v>
      </c>
      <c r="F24" s="170">
        <f>'Annual Program Salaries'!F24</f>
        <v>0</v>
      </c>
      <c r="G24" s="170">
        <f>'Annual Program Salaries'!G24</f>
        <v>0</v>
      </c>
      <c r="H24" s="170">
        <f>'Annual Program Salaries'!H24</f>
        <v>0</v>
      </c>
      <c r="I24" s="170">
        <f>'Annual Program Salaries'!I24</f>
        <v>0</v>
      </c>
      <c r="J24" s="170">
        <f>'Annual Program Salaries'!J24</f>
        <v>0</v>
      </c>
      <c r="K24" s="170">
        <f t="shared" si="0"/>
        <v>0</v>
      </c>
      <c r="L24" s="171">
        <f>'Annual Program Salaries'!L24</f>
        <v>0</v>
      </c>
      <c r="M24" s="166">
        <f t="shared" si="1"/>
        <v>0</v>
      </c>
      <c r="N24" s="166">
        <f t="shared" si="2"/>
        <v>0</v>
      </c>
    </row>
    <row r="25" spans="1:14" x14ac:dyDescent="0.2">
      <c r="A25" s="169">
        <f>'Annual Program Salaries'!A25</f>
        <v>0</v>
      </c>
      <c r="B25" s="173"/>
      <c r="C25" s="170">
        <f>'Annual Program Salaries'!C25</f>
        <v>0</v>
      </c>
      <c r="D25" s="170">
        <f>'Annual Program Salaries'!D25</f>
        <v>0</v>
      </c>
      <c r="E25" s="170">
        <f>'Annual Program Salaries'!E25</f>
        <v>0</v>
      </c>
      <c r="F25" s="170">
        <f>'Annual Program Salaries'!F25</f>
        <v>0</v>
      </c>
      <c r="G25" s="170">
        <f>'Annual Program Salaries'!G25</f>
        <v>0</v>
      </c>
      <c r="H25" s="170">
        <f>'Annual Program Salaries'!H25</f>
        <v>0</v>
      </c>
      <c r="I25" s="170">
        <f>'Annual Program Salaries'!I25</f>
        <v>0</v>
      </c>
      <c r="J25" s="170">
        <f>'Annual Program Salaries'!J25</f>
        <v>0</v>
      </c>
      <c r="K25" s="170">
        <f t="shared" si="0"/>
        <v>0</v>
      </c>
      <c r="L25" s="171">
        <f>'Annual Program Salaries'!L25</f>
        <v>0</v>
      </c>
      <c r="M25" s="166">
        <f t="shared" si="1"/>
        <v>0</v>
      </c>
      <c r="N25" s="166">
        <f t="shared" si="2"/>
        <v>0</v>
      </c>
    </row>
    <row r="26" spans="1:14" x14ac:dyDescent="0.2">
      <c r="A26" s="169">
        <f>'Annual Program Salaries'!A26</f>
        <v>0</v>
      </c>
      <c r="B26" s="173"/>
      <c r="C26" s="170">
        <f>'Annual Program Salaries'!C26</f>
        <v>0</v>
      </c>
      <c r="D26" s="170">
        <f>'Annual Program Salaries'!D26</f>
        <v>0</v>
      </c>
      <c r="E26" s="170">
        <f>'Annual Program Salaries'!E26</f>
        <v>0</v>
      </c>
      <c r="F26" s="170">
        <f>'Annual Program Salaries'!F26</f>
        <v>0</v>
      </c>
      <c r="G26" s="170">
        <f>'Annual Program Salaries'!G26</f>
        <v>0</v>
      </c>
      <c r="H26" s="170">
        <f>'Annual Program Salaries'!H26</f>
        <v>0</v>
      </c>
      <c r="I26" s="170">
        <f>'Annual Program Salaries'!I26</f>
        <v>0</v>
      </c>
      <c r="J26" s="170">
        <f>'Annual Program Salaries'!J26</f>
        <v>0</v>
      </c>
      <c r="K26" s="170">
        <f t="shared" si="0"/>
        <v>0</v>
      </c>
      <c r="L26" s="171">
        <f>'Annual Program Salaries'!L26</f>
        <v>0</v>
      </c>
      <c r="M26" s="166">
        <f t="shared" si="1"/>
        <v>0</v>
      </c>
      <c r="N26" s="166">
        <f t="shared" si="2"/>
        <v>0</v>
      </c>
    </row>
    <row r="27" spans="1:14" x14ac:dyDescent="0.2">
      <c r="A27" s="169">
        <f>'Annual Program Salaries'!A27</f>
        <v>0</v>
      </c>
      <c r="B27" s="173"/>
      <c r="C27" s="170">
        <f>'Annual Program Salaries'!C27</f>
        <v>0</v>
      </c>
      <c r="D27" s="170">
        <f>'Annual Program Salaries'!D27</f>
        <v>0</v>
      </c>
      <c r="E27" s="170">
        <f>'Annual Program Salaries'!E27</f>
        <v>0</v>
      </c>
      <c r="F27" s="170">
        <f>'Annual Program Salaries'!F27</f>
        <v>0</v>
      </c>
      <c r="G27" s="170">
        <f>'Annual Program Salaries'!G27</f>
        <v>0</v>
      </c>
      <c r="H27" s="170">
        <f>'Annual Program Salaries'!H27</f>
        <v>0</v>
      </c>
      <c r="I27" s="170">
        <f>'Annual Program Salaries'!I27</f>
        <v>0</v>
      </c>
      <c r="J27" s="170">
        <f>'Annual Program Salaries'!J27</f>
        <v>0</v>
      </c>
      <c r="K27" s="170">
        <f t="shared" si="0"/>
        <v>0</v>
      </c>
      <c r="L27" s="171">
        <f>'Annual Program Salaries'!L27</f>
        <v>0</v>
      </c>
      <c r="M27" s="166">
        <f t="shared" si="1"/>
        <v>0</v>
      </c>
      <c r="N27" s="166">
        <f t="shared" si="2"/>
        <v>0</v>
      </c>
    </row>
    <row r="28" spans="1:14" x14ac:dyDescent="0.2">
      <c r="A28" s="169">
        <f>'Annual Program Salaries'!A28</f>
        <v>0</v>
      </c>
      <c r="B28" s="173"/>
      <c r="C28" s="170">
        <f>'Annual Program Salaries'!C28</f>
        <v>0</v>
      </c>
      <c r="D28" s="170">
        <f>'Annual Program Salaries'!D28</f>
        <v>0</v>
      </c>
      <c r="E28" s="170">
        <f>'Annual Program Salaries'!E28</f>
        <v>0</v>
      </c>
      <c r="F28" s="170">
        <f>'Annual Program Salaries'!F28</f>
        <v>0</v>
      </c>
      <c r="G28" s="170">
        <f>'Annual Program Salaries'!G28</f>
        <v>0</v>
      </c>
      <c r="H28" s="170">
        <f>'Annual Program Salaries'!H28</f>
        <v>0</v>
      </c>
      <c r="I28" s="170">
        <f>'Annual Program Salaries'!I28</f>
        <v>0</v>
      </c>
      <c r="J28" s="170">
        <f>'Annual Program Salaries'!J28</f>
        <v>0</v>
      </c>
      <c r="K28" s="170">
        <f t="shared" si="0"/>
        <v>0</v>
      </c>
      <c r="L28" s="171">
        <f>'Annual Program Salaries'!L28</f>
        <v>0</v>
      </c>
      <c r="M28" s="166">
        <f t="shared" si="1"/>
        <v>0</v>
      </c>
      <c r="N28" s="166">
        <f t="shared" si="2"/>
        <v>0</v>
      </c>
    </row>
    <row r="29" spans="1:14" x14ac:dyDescent="0.2">
      <c r="A29" s="169">
        <f>'Annual Program Salaries'!A29</f>
        <v>0</v>
      </c>
      <c r="B29" s="173"/>
      <c r="C29" s="170">
        <f>'Annual Program Salaries'!C29</f>
        <v>0</v>
      </c>
      <c r="D29" s="170">
        <f>'Annual Program Salaries'!D29</f>
        <v>0</v>
      </c>
      <c r="E29" s="170">
        <f>'Annual Program Salaries'!E29</f>
        <v>0</v>
      </c>
      <c r="F29" s="170">
        <f>'Annual Program Salaries'!F29</f>
        <v>0</v>
      </c>
      <c r="G29" s="170">
        <f>'Annual Program Salaries'!G29</f>
        <v>0</v>
      </c>
      <c r="H29" s="170">
        <f>'Annual Program Salaries'!H29</f>
        <v>0</v>
      </c>
      <c r="I29" s="170">
        <f>'Annual Program Salaries'!I29</f>
        <v>0</v>
      </c>
      <c r="J29" s="170">
        <f>'Annual Program Salaries'!J29</f>
        <v>0</v>
      </c>
      <c r="K29" s="170">
        <f t="shared" si="0"/>
        <v>0</v>
      </c>
      <c r="L29" s="171">
        <f>'Annual Program Salaries'!L29</f>
        <v>0</v>
      </c>
      <c r="M29" s="166">
        <f t="shared" si="1"/>
        <v>0</v>
      </c>
      <c r="N29" s="166">
        <f t="shared" si="2"/>
        <v>0</v>
      </c>
    </row>
    <row r="30" spans="1:14" x14ac:dyDescent="0.2">
      <c r="A30" s="169">
        <f>'Annual Program Salaries'!A30</f>
        <v>0</v>
      </c>
      <c r="B30" s="173"/>
      <c r="C30" s="170">
        <f>'Annual Program Salaries'!C30</f>
        <v>0</v>
      </c>
      <c r="D30" s="170">
        <f>'Annual Program Salaries'!D30</f>
        <v>0</v>
      </c>
      <c r="E30" s="170">
        <f>'Annual Program Salaries'!E30</f>
        <v>0</v>
      </c>
      <c r="F30" s="170">
        <f>'Annual Program Salaries'!F30</f>
        <v>0</v>
      </c>
      <c r="G30" s="170">
        <f>'Annual Program Salaries'!G30</f>
        <v>0</v>
      </c>
      <c r="H30" s="170">
        <f>'Annual Program Salaries'!H30</f>
        <v>0</v>
      </c>
      <c r="I30" s="170">
        <f>'Annual Program Salaries'!I30</f>
        <v>0</v>
      </c>
      <c r="J30" s="170">
        <f>'Annual Program Salaries'!J30</f>
        <v>0</v>
      </c>
      <c r="K30" s="170">
        <f t="shared" si="0"/>
        <v>0</v>
      </c>
      <c r="L30" s="171">
        <f>'Annual Program Salaries'!L30</f>
        <v>0</v>
      </c>
      <c r="M30" s="166">
        <f t="shared" si="1"/>
        <v>0</v>
      </c>
      <c r="N30" s="166">
        <f t="shared" si="2"/>
        <v>0</v>
      </c>
    </row>
    <row r="31" spans="1:14" x14ac:dyDescent="0.2">
      <c r="A31" s="169">
        <f>'Annual Program Salaries'!A31</f>
        <v>0</v>
      </c>
      <c r="B31" s="173"/>
      <c r="C31" s="170">
        <f>'Annual Program Salaries'!C31</f>
        <v>0</v>
      </c>
      <c r="D31" s="170">
        <f>'Annual Program Salaries'!D31</f>
        <v>0</v>
      </c>
      <c r="E31" s="170">
        <f>'Annual Program Salaries'!E31</f>
        <v>0</v>
      </c>
      <c r="F31" s="170">
        <f>'Annual Program Salaries'!F31</f>
        <v>0</v>
      </c>
      <c r="G31" s="170">
        <f>'Annual Program Salaries'!G31</f>
        <v>0</v>
      </c>
      <c r="H31" s="170">
        <f>'Annual Program Salaries'!H31</f>
        <v>0</v>
      </c>
      <c r="I31" s="170">
        <f>'Annual Program Salaries'!I31</f>
        <v>0</v>
      </c>
      <c r="J31" s="170">
        <f>'Annual Program Salaries'!J31</f>
        <v>0</v>
      </c>
      <c r="K31" s="170">
        <f t="shared" si="0"/>
        <v>0</v>
      </c>
      <c r="L31" s="171">
        <f>'Annual Program Salaries'!L31</f>
        <v>0</v>
      </c>
      <c r="M31" s="166">
        <f t="shared" si="1"/>
        <v>0</v>
      </c>
      <c r="N31" s="166">
        <f t="shared" si="2"/>
        <v>0</v>
      </c>
    </row>
    <row r="32" spans="1:14" x14ac:dyDescent="0.2">
      <c r="A32" s="169">
        <f>'Annual Program Salaries'!A32</f>
        <v>0</v>
      </c>
      <c r="B32" s="173"/>
      <c r="C32" s="170">
        <f>'Annual Program Salaries'!C32</f>
        <v>0</v>
      </c>
      <c r="D32" s="170">
        <f>'Annual Program Salaries'!D32</f>
        <v>0</v>
      </c>
      <c r="E32" s="170">
        <f>'Annual Program Salaries'!E32</f>
        <v>0</v>
      </c>
      <c r="F32" s="170">
        <f>'Annual Program Salaries'!F32</f>
        <v>0</v>
      </c>
      <c r="G32" s="170">
        <f>'Annual Program Salaries'!G32</f>
        <v>0</v>
      </c>
      <c r="H32" s="170">
        <f>'Annual Program Salaries'!H32</f>
        <v>0</v>
      </c>
      <c r="I32" s="170">
        <f>'Annual Program Salaries'!I32</f>
        <v>0</v>
      </c>
      <c r="J32" s="170">
        <f>'Annual Program Salaries'!J32</f>
        <v>0</v>
      </c>
      <c r="K32" s="170">
        <f t="shared" si="0"/>
        <v>0</v>
      </c>
      <c r="L32" s="171">
        <f>'Annual Program Salaries'!L32</f>
        <v>0</v>
      </c>
      <c r="M32" s="166">
        <f t="shared" si="1"/>
        <v>0</v>
      </c>
      <c r="N32" s="166">
        <f t="shared" si="2"/>
        <v>0</v>
      </c>
    </row>
    <row r="33" spans="1:14" x14ac:dyDescent="0.2">
      <c r="A33" s="169">
        <f>'Annual Program Salaries'!A33</f>
        <v>0</v>
      </c>
      <c r="B33" s="173"/>
      <c r="C33" s="170">
        <f>'Annual Program Salaries'!C33</f>
        <v>0</v>
      </c>
      <c r="D33" s="170">
        <f>'Annual Program Salaries'!D33</f>
        <v>0</v>
      </c>
      <c r="E33" s="170">
        <f>'Annual Program Salaries'!E33</f>
        <v>0</v>
      </c>
      <c r="F33" s="170">
        <f>'Annual Program Salaries'!F33</f>
        <v>0</v>
      </c>
      <c r="G33" s="170">
        <f>'Annual Program Salaries'!G33</f>
        <v>0</v>
      </c>
      <c r="H33" s="170">
        <f>'Annual Program Salaries'!H33</f>
        <v>0</v>
      </c>
      <c r="I33" s="170">
        <f>'Annual Program Salaries'!I33</f>
        <v>0</v>
      </c>
      <c r="J33" s="170">
        <f>'Annual Program Salaries'!J33</f>
        <v>0</v>
      </c>
      <c r="K33" s="170">
        <f t="shared" si="0"/>
        <v>0</v>
      </c>
      <c r="L33" s="171">
        <f>'Annual Program Salaries'!L33</f>
        <v>0</v>
      </c>
      <c r="M33" s="166">
        <f t="shared" si="1"/>
        <v>0</v>
      </c>
      <c r="N33" s="166">
        <f t="shared" si="2"/>
        <v>0</v>
      </c>
    </row>
    <row r="34" spans="1:14" x14ac:dyDescent="0.2">
      <c r="A34" s="169">
        <f>'Annual Program Salaries'!A34</f>
        <v>0</v>
      </c>
      <c r="B34" s="173"/>
      <c r="C34" s="170">
        <f>'Annual Program Salaries'!C34</f>
        <v>0</v>
      </c>
      <c r="D34" s="170">
        <f>'Annual Program Salaries'!D34</f>
        <v>0</v>
      </c>
      <c r="E34" s="170">
        <f>'Annual Program Salaries'!E34</f>
        <v>0</v>
      </c>
      <c r="F34" s="170">
        <f>'Annual Program Salaries'!F34</f>
        <v>0</v>
      </c>
      <c r="G34" s="170">
        <f>'Annual Program Salaries'!G34</f>
        <v>0</v>
      </c>
      <c r="H34" s="170">
        <f>'Annual Program Salaries'!H34</f>
        <v>0</v>
      </c>
      <c r="I34" s="170">
        <f>'Annual Program Salaries'!I34</f>
        <v>0</v>
      </c>
      <c r="J34" s="170">
        <f>'Annual Program Salaries'!J34</f>
        <v>0</v>
      </c>
      <c r="K34" s="170">
        <f t="shared" si="0"/>
        <v>0</v>
      </c>
      <c r="L34" s="171">
        <f>'Annual Program Salaries'!L34</f>
        <v>0</v>
      </c>
      <c r="M34" s="166">
        <f t="shared" si="1"/>
        <v>0</v>
      </c>
      <c r="N34" s="166">
        <f t="shared" si="2"/>
        <v>0</v>
      </c>
    </row>
    <row r="35" spans="1:14" x14ac:dyDescent="0.2">
      <c r="A35" s="169">
        <f>'Annual Program Salaries'!A35</f>
        <v>0</v>
      </c>
      <c r="B35" s="173"/>
      <c r="C35" s="170">
        <f>'Annual Program Salaries'!C35</f>
        <v>0</v>
      </c>
      <c r="D35" s="170">
        <f>'Annual Program Salaries'!D35</f>
        <v>0</v>
      </c>
      <c r="E35" s="170">
        <f>'Annual Program Salaries'!E35</f>
        <v>0</v>
      </c>
      <c r="F35" s="170">
        <f>'Annual Program Salaries'!F35</f>
        <v>0</v>
      </c>
      <c r="G35" s="170">
        <f>'Annual Program Salaries'!G35</f>
        <v>0</v>
      </c>
      <c r="H35" s="170">
        <f>'Annual Program Salaries'!H35</f>
        <v>0</v>
      </c>
      <c r="I35" s="170">
        <f>'Annual Program Salaries'!I35</f>
        <v>0</v>
      </c>
      <c r="J35" s="170">
        <f>'Annual Program Salaries'!J35</f>
        <v>0</v>
      </c>
      <c r="K35" s="170">
        <f t="shared" si="0"/>
        <v>0</v>
      </c>
      <c r="L35" s="171">
        <f>'Annual Program Salaries'!L35</f>
        <v>0</v>
      </c>
      <c r="M35" s="166">
        <f t="shared" si="1"/>
        <v>0</v>
      </c>
      <c r="N35" s="166">
        <f t="shared" si="2"/>
        <v>0</v>
      </c>
    </row>
    <row r="36" spans="1:14" x14ac:dyDescent="0.2">
      <c r="A36" s="169">
        <f>'Annual Program Salaries'!A36</f>
        <v>0</v>
      </c>
      <c r="B36" s="173"/>
      <c r="C36" s="170">
        <f>'Annual Program Salaries'!C36</f>
        <v>0</v>
      </c>
      <c r="D36" s="170">
        <f>'Annual Program Salaries'!D36</f>
        <v>0</v>
      </c>
      <c r="E36" s="170">
        <f>'Annual Program Salaries'!E36</f>
        <v>0</v>
      </c>
      <c r="F36" s="170">
        <f>'Annual Program Salaries'!F36</f>
        <v>0</v>
      </c>
      <c r="G36" s="170">
        <f>'Annual Program Salaries'!G36</f>
        <v>0</v>
      </c>
      <c r="H36" s="170">
        <f>'Annual Program Salaries'!H36</f>
        <v>0</v>
      </c>
      <c r="I36" s="170">
        <f>'Annual Program Salaries'!I36</f>
        <v>0</v>
      </c>
      <c r="J36" s="170">
        <f>'Annual Program Salaries'!J36</f>
        <v>0</v>
      </c>
      <c r="K36" s="170">
        <f t="shared" si="0"/>
        <v>0</v>
      </c>
      <c r="L36" s="171">
        <f>'Annual Program Salaries'!L36</f>
        <v>0</v>
      </c>
      <c r="M36" s="166">
        <f t="shared" si="1"/>
        <v>0</v>
      </c>
      <c r="N36" s="166">
        <f t="shared" si="2"/>
        <v>0</v>
      </c>
    </row>
    <row r="37" spans="1:14" x14ac:dyDescent="0.2">
      <c r="A37" s="169">
        <f>'Annual Program Salaries'!A37</f>
        <v>0</v>
      </c>
      <c r="B37" s="173"/>
      <c r="C37" s="170">
        <f>'Annual Program Salaries'!C37</f>
        <v>0</v>
      </c>
      <c r="D37" s="170">
        <f>'Annual Program Salaries'!D37</f>
        <v>0</v>
      </c>
      <c r="E37" s="170">
        <f>'Annual Program Salaries'!E37</f>
        <v>0</v>
      </c>
      <c r="F37" s="170">
        <f>'Annual Program Salaries'!F37</f>
        <v>0</v>
      </c>
      <c r="G37" s="170">
        <f>'Annual Program Salaries'!G37</f>
        <v>0</v>
      </c>
      <c r="H37" s="170">
        <f>'Annual Program Salaries'!H37</f>
        <v>0</v>
      </c>
      <c r="I37" s="170">
        <f>'Annual Program Salaries'!I37</f>
        <v>0</v>
      </c>
      <c r="J37" s="170">
        <f>'Annual Program Salaries'!J37</f>
        <v>0</v>
      </c>
      <c r="K37" s="170">
        <f t="shared" si="0"/>
        <v>0</v>
      </c>
      <c r="L37" s="171">
        <f>'Annual Program Salaries'!L37</f>
        <v>0</v>
      </c>
      <c r="M37" s="166">
        <f t="shared" si="1"/>
        <v>0</v>
      </c>
      <c r="N37" s="166">
        <f t="shared" si="2"/>
        <v>0</v>
      </c>
    </row>
    <row r="38" spans="1:14" x14ac:dyDescent="0.2">
      <c r="A38" s="169">
        <f>'Annual Program Salaries'!A38</f>
        <v>0</v>
      </c>
      <c r="B38" s="173"/>
      <c r="C38" s="170">
        <f>'Annual Program Salaries'!C38</f>
        <v>0</v>
      </c>
      <c r="D38" s="170">
        <f>'Annual Program Salaries'!D38</f>
        <v>0</v>
      </c>
      <c r="E38" s="170">
        <f>'Annual Program Salaries'!E38</f>
        <v>0</v>
      </c>
      <c r="F38" s="170">
        <f>'Annual Program Salaries'!F38</f>
        <v>0</v>
      </c>
      <c r="G38" s="170">
        <f>'Annual Program Salaries'!G38</f>
        <v>0</v>
      </c>
      <c r="H38" s="170">
        <f>'Annual Program Salaries'!H38</f>
        <v>0</v>
      </c>
      <c r="I38" s="170">
        <f>'Annual Program Salaries'!I38</f>
        <v>0</v>
      </c>
      <c r="J38" s="170">
        <f>'Annual Program Salaries'!J38</f>
        <v>0</v>
      </c>
      <c r="K38" s="170">
        <f t="shared" si="0"/>
        <v>0</v>
      </c>
      <c r="L38" s="171">
        <f>'Annual Program Salaries'!L38</f>
        <v>0</v>
      </c>
      <c r="M38" s="166">
        <f t="shared" si="1"/>
        <v>0</v>
      </c>
      <c r="N38" s="166">
        <f t="shared" si="2"/>
        <v>0</v>
      </c>
    </row>
    <row r="39" spans="1:14" x14ac:dyDescent="0.2">
      <c r="A39" s="169">
        <f>'Annual Program Salaries'!A39</f>
        <v>0</v>
      </c>
      <c r="B39" s="173"/>
      <c r="C39" s="170">
        <f>'Annual Program Salaries'!C39</f>
        <v>0</v>
      </c>
      <c r="D39" s="170">
        <f>'Annual Program Salaries'!D39</f>
        <v>0</v>
      </c>
      <c r="E39" s="170">
        <f>'Annual Program Salaries'!E39</f>
        <v>0</v>
      </c>
      <c r="F39" s="170">
        <f>'Annual Program Salaries'!F39</f>
        <v>0</v>
      </c>
      <c r="G39" s="170">
        <f>'Annual Program Salaries'!G39</f>
        <v>0</v>
      </c>
      <c r="H39" s="170">
        <f>'Annual Program Salaries'!H39</f>
        <v>0</v>
      </c>
      <c r="I39" s="170">
        <f>'Annual Program Salaries'!I39</f>
        <v>0</v>
      </c>
      <c r="J39" s="170">
        <f>'Annual Program Salaries'!J39</f>
        <v>0</v>
      </c>
      <c r="K39" s="170">
        <f t="shared" si="0"/>
        <v>0</v>
      </c>
      <c r="L39" s="171">
        <f>'Annual Program Salaries'!L39</f>
        <v>0</v>
      </c>
      <c r="M39" s="166">
        <f t="shared" si="1"/>
        <v>0</v>
      </c>
      <c r="N39" s="166">
        <f t="shared" si="2"/>
        <v>0</v>
      </c>
    </row>
    <row r="40" spans="1:14" x14ac:dyDescent="0.2">
      <c r="A40" s="169">
        <f>'Annual Program Salaries'!A40</f>
        <v>0</v>
      </c>
      <c r="B40" s="173"/>
      <c r="C40" s="170">
        <f>'Annual Program Salaries'!C40</f>
        <v>0</v>
      </c>
      <c r="D40" s="170">
        <f>'Annual Program Salaries'!D40</f>
        <v>0</v>
      </c>
      <c r="E40" s="170">
        <f>'Annual Program Salaries'!E40</f>
        <v>0</v>
      </c>
      <c r="F40" s="170">
        <f>'Annual Program Salaries'!F40</f>
        <v>0</v>
      </c>
      <c r="G40" s="170">
        <f>'Annual Program Salaries'!G40</f>
        <v>0</v>
      </c>
      <c r="H40" s="170">
        <f>'Annual Program Salaries'!H40</f>
        <v>0</v>
      </c>
      <c r="I40" s="170">
        <f>'Annual Program Salaries'!I40</f>
        <v>0</v>
      </c>
      <c r="J40" s="170">
        <f>'Annual Program Salaries'!J40</f>
        <v>0</v>
      </c>
      <c r="K40" s="170">
        <f t="shared" si="0"/>
        <v>0</v>
      </c>
      <c r="L40" s="171">
        <f>'Annual Program Salaries'!L40</f>
        <v>0</v>
      </c>
      <c r="M40" s="166">
        <f t="shared" si="1"/>
        <v>0</v>
      </c>
      <c r="N40" s="166">
        <f t="shared" si="2"/>
        <v>0</v>
      </c>
    </row>
    <row r="41" spans="1:14" x14ac:dyDescent="0.2">
      <c r="A41" s="169">
        <f>'Annual Program Salaries'!A41</f>
        <v>0</v>
      </c>
      <c r="B41" s="173"/>
      <c r="C41" s="170">
        <f>'Annual Program Salaries'!C41</f>
        <v>0</v>
      </c>
      <c r="D41" s="170">
        <f>'Annual Program Salaries'!D41</f>
        <v>0</v>
      </c>
      <c r="E41" s="170">
        <f>'Annual Program Salaries'!E41</f>
        <v>0</v>
      </c>
      <c r="F41" s="170">
        <f>'Annual Program Salaries'!F41</f>
        <v>0</v>
      </c>
      <c r="G41" s="170">
        <f>'Annual Program Salaries'!G41</f>
        <v>0</v>
      </c>
      <c r="H41" s="170">
        <f>'Annual Program Salaries'!H41</f>
        <v>0</v>
      </c>
      <c r="I41" s="170">
        <f>'Annual Program Salaries'!I41</f>
        <v>0</v>
      </c>
      <c r="J41" s="170">
        <f>'Annual Program Salaries'!J41</f>
        <v>0</v>
      </c>
      <c r="K41" s="170">
        <f t="shared" si="0"/>
        <v>0</v>
      </c>
      <c r="L41" s="171">
        <f>'Annual Program Salaries'!L41</f>
        <v>0</v>
      </c>
      <c r="M41" s="166">
        <f t="shared" si="1"/>
        <v>0</v>
      </c>
      <c r="N41" s="166">
        <f t="shared" si="2"/>
        <v>0</v>
      </c>
    </row>
    <row r="42" spans="1:14" x14ac:dyDescent="0.2">
      <c r="A42" s="169">
        <f>'Annual Program Salaries'!A42</f>
        <v>0</v>
      </c>
      <c r="B42" s="173"/>
      <c r="C42" s="170">
        <f>'Annual Program Salaries'!C42</f>
        <v>0</v>
      </c>
      <c r="D42" s="170">
        <f>'Annual Program Salaries'!D42</f>
        <v>0</v>
      </c>
      <c r="E42" s="170">
        <f>'Annual Program Salaries'!E42</f>
        <v>0</v>
      </c>
      <c r="F42" s="170">
        <f>'Annual Program Salaries'!F42</f>
        <v>0</v>
      </c>
      <c r="G42" s="170">
        <f>'Annual Program Salaries'!G42</f>
        <v>0</v>
      </c>
      <c r="H42" s="170">
        <f>'Annual Program Salaries'!H42</f>
        <v>0</v>
      </c>
      <c r="I42" s="170">
        <f>'Annual Program Salaries'!I42</f>
        <v>0</v>
      </c>
      <c r="J42" s="170">
        <f>'Annual Program Salaries'!J42</f>
        <v>0</v>
      </c>
      <c r="K42" s="170">
        <f t="shared" si="0"/>
        <v>0</v>
      </c>
      <c r="L42" s="171">
        <f>'Annual Program Salaries'!L42</f>
        <v>0</v>
      </c>
      <c r="M42" s="166">
        <f t="shared" si="1"/>
        <v>0</v>
      </c>
      <c r="N42" s="166">
        <f t="shared" si="2"/>
        <v>0</v>
      </c>
    </row>
    <row r="43" spans="1:14" x14ac:dyDescent="0.2">
      <c r="A43" s="169">
        <f>'Annual Program Salaries'!A43</f>
        <v>0</v>
      </c>
      <c r="B43" s="173"/>
      <c r="C43" s="170">
        <f>'Annual Program Salaries'!C43</f>
        <v>0</v>
      </c>
      <c r="D43" s="170">
        <f>'Annual Program Salaries'!D43</f>
        <v>0</v>
      </c>
      <c r="E43" s="170">
        <f>'Annual Program Salaries'!E43</f>
        <v>0</v>
      </c>
      <c r="F43" s="170">
        <f>'Annual Program Salaries'!F43</f>
        <v>0</v>
      </c>
      <c r="G43" s="170">
        <f>'Annual Program Salaries'!G43</f>
        <v>0</v>
      </c>
      <c r="H43" s="170">
        <f>'Annual Program Salaries'!H43</f>
        <v>0</v>
      </c>
      <c r="I43" s="170">
        <f>'Annual Program Salaries'!I43</f>
        <v>0</v>
      </c>
      <c r="J43" s="170">
        <f>'Annual Program Salaries'!J43</f>
        <v>0</v>
      </c>
      <c r="K43" s="170">
        <f t="shared" si="0"/>
        <v>0</v>
      </c>
      <c r="L43" s="171">
        <f>'Annual Program Salaries'!L43</f>
        <v>0</v>
      </c>
      <c r="M43" s="166">
        <f t="shared" si="1"/>
        <v>0</v>
      </c>
      <c r="N43" s="166">
        <f t="shared" si="2"/>
        <v>0</v>
      </c>
    </row>
    <row r="44" spans="1:14" x14ac:dyDescent="0.2">
      <c r="A44" s="169">
        <f>'Annual Program Salaries'!A44</f>
        <v>0</v>
      </c>
      <c r="B44" s="173"/>
      <c r="C44" s="170">
        <f>'Annual Program Salaries'!C44</f>
        <v>0</v>
      </c>
      <c r="D44" s="170">
        <f>'Annual Program Salaries'!D44</f>
        <v>0</v>
      </c>
      <c r="E44" s="170">
        <f>'Annual Program Salaries'!E44</f>
        <v>0</v>
      </c>
      <c r="F44" s="170">
        <f>'Annual Program Salaries'!F44</f>
        <v>0</v>
      </c>
      <c r="G44" s="170">
        <f>'Annual Program Salaries'!G44</f>
        <v>0</v>
      </c>
      <c r="H44" s="170">
        <f>'Annual Program Salaries'!H44</f>
        <v>0</v>
      </c>
      <c r="I44" s="170">
        <f>'Annual Program Salaries'!I44</f>
        <v>0</v>
      </c>
      <c r="J44" s="170">
        <f>'Annual Program Salaries'!J44</f>
        <v>0</v>
      </c>
      <c r="K44" s="170">
        <f t="shared" si="0"/>
        <v>0</v>
      </c>
      <c r="L44" s="171">
        <f>'Annual Program Salaries'!L44</f>
        <v>0</v>
      </c>
      <c r="M44" s="166">
        <f t="shared" si="1"/>
        <v>0</v>
      </c>
      <c r="N44" s="166">
        <f t="shared" si="2"/>
        <v>0</v>
      </c>
    </row>
    <row r="45" spans="1:14" x14ac:dyDescent="0.2">
      <c r="A45" s="169">
        <f>'Annual Program Salaries'!A45</f>
        <v>0</v>
      </c>
      <c r="B45" s="173"/>
      <c r="C45" s="170">
        <f>'Annual Program Salaries'!C45</f>
        <v>0</v>
      </c>
      <c r="D45" s="170">
        <f>'Annual Program Salaries'!D45</f>
        <v>0</v>
      </c>
      <c r="E45" s="170">
        <f>'Annual Program Salaries'!E45</f>
        <v>0</v>
      </c>
      <c r="F45" s="170">
        <f>'Annual Program Salaries'!F45</f>
        <v>0</v>
      </c>
      <c r="G45" s="170">
        <f>'Annual Program Salaries'!G45</f>
        <v>0</v>
      </c>
      <c r="H45" s="170">
        <f>'Annual Program Salaries'!H45</f>
        <v>0</v>
      </c>
      <c r="I45" s="170">
        <f>'Annual Program Salaries'!I45</f>
        <v>0</v>
      </c>
      <c r="J45" s="170">
        <f>'Annual Program Salaries'!J45</f>
        <v>0</v>
      </c>
      <c r="K45" s="170">
        <f t="shared" si="0"/>
        <v>0</v>
      </c>
      <c r="L45" s="171">
        <f>'Annual Program Salaries'!L45</f>
        <v>0</v>
      </c>
      <c r="M45" s="166">
        <f t="shared" si="1"/>
        <v>0</v>
      </c>
      <c r="N45" s="166">
        <f t="shared" si="2"/>
        <v>0</v>
      </c>
    </row>
    <row r="46" spans="1:14" x14ac:dyDescent="0.2">
      <c r="A46" s="169">
        <f>'Annual Program Salaries'!A46</f>
        <v>0</v>
      </c>
      <c r="B46" s="173"/>
      <c r="C46" s="170">
        <f>'Annual Program Salaries'!C46</f>
        <v>0</v>
      </c>
      <c r="D46" s="170">
        <f>'Annual Program Salaries'!D46</f>
        <v>0</v>
      </c>
      <c r="E46" s="170">
        <f>'Annual Program Salaries'!E46</f>
        <v>0</v>
      </c>
      <c r="F46" s="170">
        <f>'Annual Program Salaries'!F46</f>
        <v>0</v>
      </c>
      <c r="G46" s="170">
        <f>'Annual Program Salaries'!G46</f>
        <v>0</v>
      </c>
      <c r="H46" s="170">
        <f>'Annual Program Salaries'!H46</f>
        <v>0</v>
      </c>
      <c r="I46" s="170">
        <f>'Annual Program Salaries'!I46</f>
        <v>0</v>
      </c>
      <c r="J46" s="170">
        <f>'Annual Program Salaries'!J46</f>
        <v>0</v>
      </c>
      <c r="K46" s="170">
        <f t="shared" si="0"/>
        <v>0</v>
      </c>
      <c r="L46" s="171">
        <f>'Annual Program Salaries'!L46</f>
        <v>0</v>
      </c>
      <c r="M46" s="166">
        <f t="shared" si="1"/>
        <v>0</v>
      </c>
      <c r="N46" s="166">
        <f t="shared" si="2"/>
        <v>0</v>
      </c>
    </row>
    <row r="47" spans="1:14" x14ac:dyDescent="0.2">
      <c r="A47" s="169">
        <f>'Annual Program Salaries'!A47</f>
        <v>0</v>
      </c>
      <c r="B47" s="173"/>
      <c r="C47" s="170">
        <f>'Annual Program Salaries'!C47</f>
        <v>0</v>
      </c>
      <c r="D47" s="170">
        <f>'Annual Program Salaries'!D47</f>
        <v>0</v>
      </c>
      <c r="E47" s="170">
        <f>'Annual Program Salaries'!E47</f>
        <v>0</v>
      </c>
      <c r="F47" s="170">
        <f>'Annual Program Salaries'!F47</f>
        <v>0</v>
      </c>
      <c r="G47" s="170">
        <f>'Annual Program Salaries'!G47</f>
        <v>0</v>
      </c>
      <c r="H47" s="170">
        <f>'Annual Program Salaries'!H47</f>
        <v>0</v>
      </c>
      <c r="I47" s="170">
        <f>'Annual Program Salaries'!I47</f>
        <v>0</v>
      </c>
      <c r="J47" s="170">
        <f>'Annual Program Salaries'!J47</f>
        <v>0</v>
      </c>
      <c r="K47" s="170">
        <f t="shared" si="0"/>
        <v>0</v>
      </c>
      <c r="L47" s="171">
        <f>'Annual Program Salaries'!L47</f>
        <v>0</v>
      </c>
      <c r="M47" s="166">
        <f t="shared" si="1"/>
        <v>0</v>
      </c>
      <c r="N47" s="166">
        <f t="shared" si="2"/>
        <v>0</v>
      </c>
    </row>
    <row r="48" spans="1:14" x14ac:dyDescent="0.2">
      <c r="A48" s="169">
        <f>'Annual Program Salaries'!A48</f>
        <v>0</v>
      </c>
      <c r="B48" s="173"/>
      <c r="C48" s="170">
        <f>'Annual Program Salaries'!C48</f>
        <v>0</v>
      </c>
      <c r="D48" s="170">
        <f>'Annual Program Salaries'!D48</f>
        <v>0</v>
      </c>
      <c r="E48" s="170">
        <f>'Annual Program Salaries'!E48</f>
        <v>0</v>
      </c>
      <c r="F48" s="170">
        <f>'Annual Program Salaries'!F48</f>
        <v>0</v>
      </c>
      <c r="G48" s="170">
        <f>'Annual Program Salaries'!G48</f>
        <v>0</v>
      </c>
      <c r="H48" s="170">
        <f>'Annual Program Salaries'!H48</f>
        <v>0</v>
      </c>
      <c r="I48" s="170">
        <f>'Annual Program Salaries'!I48</f>
        <v>0</v>
      </c>
      <c r="J48" s="170">
        <f>'Annual Program Salaries'!J48</f>
        <v>0</v>
      </c>
      <c r="K48" s="170">
        <f t="shared" si="0"/>
        <v>0</v>
      </c>
      <c r="L48" s="171">
        <f>'Annual Program Salaries'!L48</f>
        <v>0</v>
      </c>
      <c r="M48" s="166">
        <f t="shared" si="1"/>
        <v>0</v>
      </c>
      <c r="N48" s="166">
        <f t="shared" si="2"/>
        <v>0</v>
      </c>
    </row>
    <row r="49" spans="1:14" x14ac:dyDescent="0.2">
      <c r="A49" s="169">
        <f>'Annual Program Salaries'!A49</f>
        <v>0</v>
      </c>
      <c r="B49" s="173"/>
      <c r="C49" s="170">
        <f>'Annual Program Salaries'!C49</f>
        <v>0</v>
      </c>
      <c r="D49" s="170">
        <f>'Annual Program Salaries'!D49</f>
        <v>0</v>
      </c>
      <c r="E49" s="170">
        <f>'Annual Program Salaries'!E49</f>
        <v>0</v>
      </c>
      <c r="F49" s="170">
        <f>'Annual Program Salaries'!F49</f>
        <v>0</v>
      </c>
      <c r="G49" s="170">
        <f>'Annual Program Salaries'!G49</f>
        <v>0</v>
      </c>
      <c r="H49" s="170">
        <f>'Annual Program Salaries'!H49</f>
        <v>0</v>
      </c>
      <c r="I49" s="170">
        <f>'Annual Program Salaries'!I49</f>
        <v>0</v>
      </c>
      <c r="J49" s="170">
        <f>'Annual Program Salaries'!J49</f>
        <v>0</v>
      </c>
      <c r="K49" s="170">
        <f t="shared" si="0"/>
        <v>0</v>
      </c>
      <c r="L49" s="171">
        <f>'Annual Program Salaries'!L49</f>
        <v>0</v>
      </c>
      <c r="M49" s="166">
        <f t="shared" si="1"/>
        <v>0</v>
      </c>
      <c r="N49" s="166">
        <f t="shared" si="2"/>
        <v>0</v>
      </c>
    </row>
    <row r="50" spans="1:14" x14ac:dyDescent="0.2">
      <c r="A50" s="169">
        <f>'Annual Program Salaries'!A50</f>
        <v>0</v>
      </c>
      <c r="B50" s="173"/>
      <c r="C50" s="170">
        <f>'Annual Program Salaries'!C50</f>
        <v>0</v>
      </c>
      <c r="D50" s="170">
        <f>'Annual Program Salaries'!D50</f>
        <v>0</v>
      </c>
      <c r="E50" s="170">
        <f>'Annual Program Salaries'!E50</f>
        <v>0</v>
      </c>
      <c r="F50" s="170">
        <f>'Annual Program Salaries'!F50</f>
        <v>0</v>
      </c>
      <c r="G50" s="170">
        <f>'Annual Program Salaries'!G50</f>
        <v>0</v>
      </c>
      <c r="H50" s="170">
        <f>'Annual Program Salaries'!H50</f>
        <v>0</v>
      </c>
      <c r="I50" s="170">
        <f>'Annual Program Salaries'!I50</f>
        <v>0</v>
      </c>
      <c r="J50" s="170">
        <f>'Annual Program Salaries'!J50</f>
        <v>0</v>
      </c>
      <c r="K50" s="170">
        <f t="shared" si="0"/>
        <v>0</v>
      </c>
      <c r="L50" s="171">
        <f>'Annual Program Salaries'!L50</f>
        <v>0</v>
      </c>
      <c r="M50" s="166">
        <f t="shared" si="1"/>
        <v>0</v>
      </c>
      <c r="N50" s="166">
        <f t="shared" si="2"/>
        <v>0</v>
      </c>
    </row>
    <row r="51" spans="1:14" x14ac:dyDescent="0.2">
      <c r="A51" s="169">
        <f>'Annual Program Salaries'!A51</f>
        <v>0</v>
      </c>
      <c r="B51" s="173"/>
      <c r="C51" s="170">
        <f>'Annual Program Salaries'!C51</f>
        <v>0</v>
      </c>
      <c r="D51" s="170">
        <f>'Annual Program Salaries'!D51</f>
        <v>0</v>
      </c>
      <c r="E51" s="170">
        <f>'Annual Program Salaries'!E51</f>
        <v>0</v>
      </c>
      <c r="F51" s="170">
        <f>'Annual Program Salaries'!F51</f>
        <v>0</v>
      </c>
      <c r="G51" s="170">
        <f>'Annual Program Salaries'!G51</f>
        <v>0</v>
      </c>
      <c r="H51" s="170">
        <f>'Annual Program Salaries'!H51</f>
        <v>0</v>
      </c>
      <c r="I51" s="170">
        <f>'Annual Program Salaries'!I51</f>
        <v>0</v>
      </c>
      <c r="J51" s="170">
        <f>'Annual Program Salaries'!J51</f>
        <v>0</v>
      </c>
      <c r="K51" s="170">
        <f t="shared" si="0"/>
        <v>0</v>
      </c>
      <c r="L51" s="171">
        <f>'Annual Program Salaries'!L51</f>
        <v>0</v>
      </c>
      <c r="M51" s="166">
        <f t="shared" si="1"/>
        <v>0</v>
      </c>
      <c r="N51" s="166">
        <f t="shared" si="2"/>
        <v>0</v>
      </c>
    </row>
    <row r="52" spans="1:14" x14ac:dyDescent="0.2">
      <c r="A52" s="169">
        <f>'Annual Program Salaries'!A52</f>
        <v>0</v>
      </c>
      <c r="B52" s="173"/>
      <c r="C52" s="170">
        <f>'Annual Program Salaries'!C52</f>
        <v>0</v>
      </c>
      <c r="D52" s="170">
        <f>'Annual Program Salaries'!D52</f>
        <v>0</v>
      </c>
      <c r="E52" s="170">
        <f>'Annual Program Salaries'!E52</f>
        <v>0</v>
      </c>
      <c r="F52" s="170">
        <f>'Annual Program Salaries'!F52</f>
        <v>0</v>
      </c>
      <c r="G52" s="170">
        <f>'Annual Program Salaries'!G52</f>
        <v>0</v>
      </c>
      <c r="H52" s="170">
        <f>'Annual Program Salaries'!H52</f>
        <v>0</v>
      </c>
      <c r="I52" s="170">
        <f>'Annual Program Salaries'!I52</f>
        <v>0</v>
      </c>
      <c r="J52" s="170">
        <f>'Annual Program Salaries'!J52</f>
        <v>0</v>
      </c>
      <c r="K52" s="170">
        <f t="shared" si="0"/>
        <v>0</v>
      </c>
      <c r="L52" s="171">
        <f>'Annual Program Salaries'!L52</f>
        <v>0</v>
      </c>
      <c r="M52" s="166">
        <f t="shared" si="1"/>
        <v>0</v>
      </c>
      <c r="N52" s="166">
        <f t="shared" si="2"/>
        <v>0</v>
      </c>
    </row>
    <row r="53" spans="1:14" x14ac:dyDescent="0.2">
      <c r="A53" s="169">
        <f>'Annual Program Salaries'!A53</f>
        <v>0</v>
      </c>
      <c r="B53" s="173"/>
      <c r="C53" s="170">
        <f>'Annual Program Salaries'!C53</f>
        <v>0</v>
      </c>
      <c r="D53" s="170">
        <f>'Annual Program Salaries'!D53</f>
        <v>0</v>
      </c>
      <c r="E53" s="170">
        <f>'Annual Program Salaries'!E53</f>
        <v>0</v>
      </c>
      <c r="F53" s="170">
        <f>'Annual Program Salaries'!F53</f>
        <v>0</v>
      </c>
      <c r="G53" s="170">
        <f>'Annual Program Salaries'!G53</f>
        <v>0</v>
      </c>
      <c r="H53" s="170">
        <f>'Annual Program Salaries'!H53</f>
        <v>0</v>
      </c>
      <c r="I53" s="170">
        <f>'Annual Program Salaries'!I53</f>
        <v>0</v>
      </c>
      <c r="J53" s="170">
        <f>'Annual Program Salaries'!J53</f>
        <v>0</v>
      </c>
      <c r="K53" s="170">
        <f t="shared" si="0"/>
        <v>0</v>
      </c>
      <c r="L53" s="171">
        <f>'Annual Program Salaries'!L53</f>
        <v>0</v>
      </c>
      <c r="M53" s="166">
        <f t="shared" si="1"/>
        <v>0</v>
      </c>
      <c r="N53" s="166">
        <f t="shared" si="2"/>
        <v>0</v>
      </c>
    </row>
    <row r="54" spans="1:14" x14ac:dyDescent="0.2">
      <c r="A54" s="169">
        <f>'Annual Program Salaries'!A54</f>
        <v>0</v>
      </c>
      <c r="B54" s="173"/>
      <c r="C54" s="170">
        <f>'Annual Program Salaries'!C54</f>
        <v>0</v>
      </c>
      <c r="D54" s="170">
        <f>'Annual Program Salaries'!D54</f>
        <v>0</v>
      </c>
      <c r="E54" s="170">
        <f>'Annual Program Salaries'!E54</f>
        <v>0</v>
      </c>
      <c r="F54" s="170">
        <f>'Annual Program Salaries'!F54</f>
        <v>0</v>
      </c>
      <c r="G54" s="170">
        <f>'Annual Program Salaries'!G54</f>
        <v>0</v>
      </c>
      <c r="H54" s="170">
        <f>'Annual Program Salaries'!H54</f>
        <v>0</v>
      </c>
      <c r="I54" s="170">
        <f>'Annual Program Salaries'!I54</f>
        <v>0</v>
      </c>
      <c r="J54" s="170">
        <f>'Annual Program Salaries'!J54</f>
        <v>0</v>
      </c>
      <c r="K54" s="170">
        <f t="shared" si="0"/>
        <v>0</v>
      </c>
      <c r="L54" s="171">
        <f>'Annual Program Salaries'!L54</f>
        <v>0</v>
      </c>
      <c r="M54" s="166">
        <f t="shared" si="1"/>
        <v>0</v>
      </c>
      <c r="N54" s="166">
        <f t="shared" si="2"/>
        <v>0</v>
      </c>
    </row>
    <row r="55" spans="1:14" x14ac:dyDescent="0.2">
      <c r="A55" s="169">
        <f>'Annual Program Salaries'!A55</f>
        <v>0</v>
      </c>
      <c r="B55" s="173"/>
      <c r="C55" s="170">
        <f>'Annual Program Salaries'!C55</f>
        <v>0</v>
      </c>
      <c r="D55" s="170">
        <f>'Annual Program Salaries'!D55</f>
        <v>0</v>
      </c>
      <c r="E55" s="170">
        <f>'Annual Program Salaries'!E55</f>
        <v>0</v>
      </c>
      <c r="F55" s="170">
        <f>'Annual Program Salaries'!F55</f>
        <v>0</v>
      </c>
      <c r="G55" s="170">
        <f>'Annual Program Salaries'!G55</f>
        <v>0</v>
      </c>
      <c r="H55" s="170">
        <f>'Annual Program Salaries'!H55</f>
        <v>0</v>
      </c>
      <c r="I55" s="170">
        <f>'Annual Program Salaries'!I55</f>
        <v>0</v>
      </c>
      <c r="J55" s="170">
        <f>'Annual Program Salaries'!J55</f>
        <v>0</v>
      </c>
      <c r="K55" s="170">
        <f t="shared" si="0"/>
        <v>0</v>
      </c>
      <c r="L55" s="171">
        <f>'Annual Program Salaries'!L55</f>
        <v>0</v>
      </c>
      <c r="M55" s="166">
        <f t="shared" si="1"/>
        <v>0</v>
      </c>
      <c r="N55" s="166">
        <f t="shared" si="2"/>
        <v>0</v>
      </c>
    </row>
    <row r="56" spans="1:14" x14ac:dyDescent="0.2">
      <c r="A56" s="169">
        <f>'Annual Program Salaries'!A56</f>
        <v>0</v>
      </c>
      <c r="B56" s="173"/>
      <c r="C56" s="170">
        <f>'Annual Program Salaries'!C56</f>
        <v>0</v>
      </c>
      <c r="D56" s="170">
        <f>'Annual Program Salaries'!D56</f>
        <v>0</v>
      </c>
      <c r="E56" s="170">
        <f>'Annual Program Salaries'!E56</f>
        <v>0</v>
      </c>
      <c r="F56" s="170">
        <f>'Annual Program Salaries'!F56</f>
        <v>0</v>
      </c>
      <c r="G56" s="170">
        <f>'Annual Program Salaries'!G56</f>
        <v>0</v>
      </c>
      <c r="H56" s="170">
        <f>'Annual Program Salaries'!H56</f>
        <v>0</v>
      </c>
      <c r="I56" s="170">
        <f>'Annual Program Salaries'!I56</f>
        <v>0</v>
      </c>
      <c r="J56" s="170">
        <f>'Annual Program Salaries'!J56</f>
        <v>0</v>
      </c>
      <c r="K56" s="170">
        <f t="shared" si="0"/>
        <v>0</v>
      </c>
      <c r="L56" s="171">
        <f>'Annual Program Salaries'!L56</f>
        <v>0</v>
      </c>
      <c r="M56" s="166">
        <f t="shared" si="1"/>
        <v>0</v>
      </c>
      <c r="N56" s="166">
        <f t="shared" si="2"/>
        <v>0</v>
      </c>
    </row>
    <row r="57" spans="1:14" x14ac:dyDescent="0.2">
      <c r="A57" s="169">
        <f>'Annual Program Salaries'!A57</f>
        <v>0</v>
      </c>
      <c r="B57" s="173"/>
      <c r="C57" s="170">
        <f>'Annual Program Salaries'!C57</f>
        <v>0</v>
      </c>
      <c r="D57" s="170">
        <f>'Annual Program Salaries'!D57</f>
        <v>0</v>
      </c>
      <c r="E57" s="170">
        <f>'Annual Program Salaries'!E57</f>
        <v>0</v>
      </c>
      <c r="F57" s="170">
        <f>'Annual Program Salaries'!F57</f>
        <v>0</v>
      </c>
      <c r="G57" s="170">
        <f>'Annual Program Salaries'!G57</f>
        <v>0</v>
      </c>
      <c r="H57" s="170">
        <f>'Annual Program Salaries'!H57</f>
        <v>0</v>
      </c>
      <c r="I57" s="170">
        <f>'Annual Program Salaries'!I57</f>
        <v>0</v>
      </c>
      <c r="J57" s="170">
        <f>'Annual Program Salaries'!J57</f>
        <v>0</v>
      </c>
      <c r="K57" s="170">
        <f t="shared" si="0"/>
        <v>0</v>
      </c>
      <c r="L57" s="171">
        <f>'Annual Program Salaries'!L57</f>
        <v>0</v>
      </c>
      <c r="M57" s="166">
        <f t="shared" si="1"/>
        <v>0</v>
      </c>
      <c r="N57" s="166">
        <f t="shared" si="2"/>
        <v>0</v>
      </c>
    </row>
    <row r="58" spans="1:14" x14ac:dyDescent="0.2">
      <c r="A58" s="169">
        <f>'Annual Program Salaries'!A58</f>
        <v>0</v>
      </c>
      <c r="B58" s="173"/>
      <c r="C58" s="170">
        <f>'Annual Program Salaries'!C58</f>
        <v>0</v>
      </c>
      <c r="D58" s="170">
        <f>'Annual Program Salaries'!D58</f>
        <v>0</v>
      </c>
      <c r="E58" s="170">
        <f>'Annual Program Salaries'!E58</f>
        <v>0</v>
      </c>
      <c r="F58" s="170">
        <f>'Annual Program Salaries'!F58</f>
        <v>0</v>
      </c>
      <c r="G58" s="170">
        <f>'Annual Program Salaries'!G58</f>
        <v>0</v>
      </c>
      <c r="H58" s="170">
        <f>'Annual Program Salaries'!H58</f>
        <v>0</v>
      </c>
      <c r="I58" s="170">
        <f>'Annual Program Salaries'!I58</f>
        <v>0</v>
      </c>
      <c r="J58" s="170">
        <f>'Annual Program Salaries'!J58</f>
        <v>0</v>
      </c>
      <c r="K58" s="170">
        <f t="shared" si="0"/>
        <v>0</v>
      </c>
      <c r="L58" s="171">
        <f>'Annual Program Salaries'!L58</f>
        <v>0</v>
      </c>
      <c r="M58" s="166">
        <f t="shared" si="1"/>
        <v>0</v>
      </c>
      <c r="N58" s="166">
        <f t="shared" si="2"/>
        <v>0</v>
      </c>
    </row>
    <row r="59" spans="1:14" x14ac:dyDescent="0.2">
      <c r="A59" s="169">
        <f>'Annual Program Salaries'!A59</f>
        <v>0</v>
      </c>
      <c r="B59" s="173"/>
      <c r="C59" s="170">
        <f>'Annual Program Salaries'!C59</f>
        <v>0</v>
      </c>
      <c r="D59" s="170">
        <f>'Annual Program Salaries'!D59</f>
        <v>0</v>
      </c>
      <c r="E59" s="170">
        <f>'Annual Program Salaries'!E59</f>
        <v>0</v>
      </c>
      <c r="F59" s="170">
        <f>'Annual Program Salaries'!F59</f>
        <v>0</v>
      </c>
      <c r="G59" s="170">
        <f>'Annual Program Salaries'!G59</f>
        <v>0</v>
      </c>
      <c r="H59" s="170">
        <f>'Annual Program Salaries'!H59</f>
        <v>0</v>
      </c>
      <c r="I59" s="170">
        <f>'Annual Program Salaries'!I59</f>
        <v>0</v>
      </c>
      <c r="J59" s="170">
        <f>'Annual Program Salaries'!J59</f>
        <v>0</v>
      </c>
      <c r="K59" s="170">
        <f t="shared" si="0"/>
        <v>0</v>
      </c>
      <c r="L59" s="171">
        <f>'Annual Program Salaries'!L59</f>
        <v>0</v>
      </c>
      <c r="M59" s="166">
        <f t="shared" si="1"/>
        <v>0</v>
      </c>
      <c r="N59" s="166">
        <f t="shared" si="2"/>
        <v>0</v>
      </c>
    </row>
    <row r="60" spans="1:14" x14ac:dyDescent="0.2">
      <c r="A60" s="169">
        <f>'Annual Program Salaries'!A60</f>
        <v>0</v>
      </c>
      <c r="B60" s="173"/>
      <c r="C60" s="170">
        <f>'Annual Program Salaries'!C60</f>
        <v>0</v>
      </c>
      <c r="D60" s="170">
        <f>'Annual Program Salaries'!D60</f>
        <v>0</v>
      </c>
      <c r="E60" s="170">
        <f>'Annual Program Salaries'!E60</f>
        <v>0</v>
      </c>
      <c r="F60" s="170">
        <f>'Annual Program Salaries'!F60</f>
        <v>0</v>
      </c>
      <c r="G60" s="170">
        <f>'Annual Program Salaries'!G60</f>
        <v>0</v>
      </c>
      <c r="H60" s="170">
        <f>'Annual Program Salaries'!H60</f>
        <v>0</v>
      </c>
      <c r="I60" s="170">
        <f>'Annual Program Salaries'!I60</f>
        <v>0</v>
      </c>
      <c r="J60" s="170">
        <f>'Annual Program Salaries'!J60</f>
        <v>0</v>
      </c>
      <c r="K60" s="170">
        <f t="shared" si="0"/>
        <v>0</v>
      </c>
      <c r="L60" s="171">
        <f>'Annual Program Salaries'!L60</f>
        <v>0</v>
      </c>
      <c r="M60" s="166">
        <f t="shared" si="1"/>
        <v>0</v>
      </c>
      <c r="N60" s="166">
        <f t="shared" si="2"/>
        <v>0</v>
      </c>
    </row>
    <row r="61" spans="1:14" x14ac:dyDescent="0.2">
      <c r="A61" s="169">
        <f>'Annual Program Salaries'!A61</f>
        <v>0</v>
      </c>
      <c r="B61" s="173"/>
      <c r="C61" s="170">
        <f>'Annual Program Salaries'!C61</f>
        <v>0</v>
      </c>
      <c r="D61" s="170">
        <f>'Annual Program Salaries'!D61</f>
        <v>0</v>
      </c>
      <c r="E61" s="170">
        <f>'Annual Program Salaries'!E61</f>
        <v>0</v>
      </c>
      <c r="F61" s="170">
        <f>'Annual Program Salaries'!F61</f>
        <v>0</v>
      </c>
      <c r="G61" s="170">
        <f>'Annual Program Salaries'!G61</f>
        <v>0</v>
      </c>
      <c r="H61" s="170">
        <f>'Annual Program Salaries'!H61</f>
        <v>0</v>
      </c>
      <c r="I61" s="170">
        <f>'Annual Program Salaries'!I61</f>
        <v>0</v>
      </c>
      <c r="J61" s="170">
        <f>'Annual Program Salaries'!J61</f>
        <v>0</v>
      </c>
      <c r="K61" s="170">
        <f t="shared" si="0"/>
        <v>0</v>
      </c>
      <c r="L61" s="171">
        <f>'Annual Program Salaries'!L61</f>
        <v>0</v>
      </c>
      <c r="M61" s="166">
        <f t="shared" si="1"/>
        <v>0</v>
      </c>
      <c r="N61" s="166">
        <f t="shared" si="2"/>
        <v>0</v>
      </c>
    </row>
    <row r="62" spans="1:14" x14ac:dyDescent="0.2">
      <c r="A62" s="169">
        <f>'Annual Program Salaries'!A62</f>
        <v>0</v>
      </c>
      <c r="B62" s="173"/>
      <c r="C62" s="170">
        <f>'Annual Program Salaries'!C62</f>
        <v>0</v>
      </c>
      <c r="D62" s="170">
        <f>'Annual Program Salaries'!D62</f>
        <v>0</v>
      </c>
      <c r="E62" s="170">
        <f>'Annual Program Salaries'!E62</f>
        <v>0</v>
      </c>
      <c r="F62" s="170">
        <f>'Annual Program Salaries'!F62</f>
        <v>0</v>
      </c>
      <c r="G62" s="170">
        <f>'Annual Program Salaries'!G62</f>
        <v>0</v>
      </c>
      <c r="H62" s="170">
        <f>'Annual Program Salaries'!H62</f>
        <v>0</v>
      </c>
      <c r="I62" s="170">
        <f>'Annual Program Salaries'!I62</f>
        <v>0</v>
      </c>
      <c r="J62" s="170">
        <f>'Annual Program Salaries'!J62</f>
        <v>0</v>
      </c>
      <c r="K62" s="170">
        <f t="shared" si="0"/>
        <v>0</v>
      </c>
      <c r="L62" s="171">
        <f>'Annual Program Salaries'!L62</f>
        <v>0</v>
      </c>
      <c r="M62" s="166">
        <f t="shared" si="1"/>
        <v>0</v>
      </c>
      <c r="N62" s="166">
        <f t="shared" si="2"/>
        <v>0</v>
      </c>
    </row>
    <row r="63" spans="1:14" x14ac:dyDescent="0.2">
      <c r="A63" s="169">
        <f>'Annual Program Salaries'!A63</f>
        <v>0</v>
      </c>
      <c r="B63" s="173"/>
      <c r="C63" s="170">
        <f>'Annual Program Salaries'!C63</f>
        <v>0</v>
      </c>
      <c r="D63" s="170">
        <f>'Annual Program Salaries'!D63</f>
        <v>0</v>
      </c>
      <c r="E63" s="170">
        <f>'Annual Program Salaries'!E63</f>
        <v>0</v>
      </c>
      <c r="F63" s="170">
        <f>'Annual Program Salaries'!F63</f>
        <v>0</v>
      </c>
      <c r="G63" s="170">
        <f>'Annual Program Salaries'!G63</f>
        <v>0</v>
      </c>
      <c r="H63" s="170">
        <f>'Annual Program Salaries'!H63</f>
        <v>0</v>
      </c>
      <c r="I63" s="170">
        <f>'Annual Program Salaries'!I63</f>
        <v>0</v>
      </c>
      <c r="J63" s="170">
        <f>'Annual Program Salaries'!J63</f>
        <v>0</v>
      </c>
      <c r="K63" s="170">
        <f t="shared" si="0"/>
        <v>0</v>
      </c>
      <c r="L63" s="171">
        <f>'Annual Program Salaries'!L63</f>
        <v>0</v>
      </c>
      <c r="M63" s="166">
        <f t="shared" si="1"/>
        <v>0</v>
      </c>
      <c r="N63" s="166">
        <f t="shared" si="2"/>
        <v>0</v>
      </c>
    </row>
    <row r="64" spans="1:14" x14ac:dyDescent="0.2">
      <c r="A64" s="169">
        <f>'Annual Program Salaries'!A64</f>
        <v>0</v>
      </c>
      <c r="B64" s="173"/>
      <c r="C64" s="170">
        <f>'Annual Program Salaries'!C64</f>
        <v>0</v>
      </c>
      <c r="D64" s="170">
        <f>'Annual Program Salaries'!D64</f>
        <v>0</v>
      </c>
      <c r="E64" s="170">
        <f>'Annual Program Salaries'!E64</f>
        <v>0</v>
      </c>
      <c r="F64" s="170">
        <f>'Annual Program Salaries'!F64</f>
        <v>0</v>
      </c>
      <c r="G64" s="170">
        <f>'Annual Program Salaries'!G64</f>
        <v>0</v>
      </c>
      <c r="H64" s="170">
        <f>'Annual Program Salaries'!H64</f>
        <v>0</v>
      </c>
      <c r="I64" s="170">
        <f>'Annual Program Salaries'!I64</f>
        <v>0</v>
      </c>
      <c r="J64" s="170">
        <f>'Annual Program Salaries'!J64</f>
        <v>0</v>
      </c>
      <c r="K64" s="170">
        <f t="shared" si="0"/>
        <v>0</v>
      </c>
      <c r="L64" s="171">
        <f>'Annual Program Salaries'!L64</f>
        <v>0</v>
      </c>
      <c r="M64" s="166">
        <f t="shared" si="1"/>
        <v>0</v>
      </c>
      <c r="N64" s="166">
        <f t="shared" si="2"/>
        <v>0</v>
      </c>
    </row>
    <row r="65" spans="1:14" x14ac:dyDescent="0.2">
      <c r="A65" s="169">
        <f>'Annual Program Salaries'!A65</f>
        <v>0</v>
      </c>
      <c r="B65" s="173"/>
      <c r="C65" s="170">
        <f>'Annual Program Salaries'!C65</f>
        <v>0</v>
      </c>
      <c r="D65" s="170">
        <f>'Annual Program Salaries'!D65</f>
        <v>0</v>
      </c>
      <c r="E65" s="170">
        <f>'Annual Program Salaries'!E65</f>
        <v>0</v>
      </c>
      <c r="F65" s="170">
        <f>'Annual Program Salaries'!F65</f>
        <v>0</v>
      </c>
      <c r="G65" s="170">
        <f>'Annual Program Salaries'!G65</f>
        <v>0</v>
      </c>
      <c r="H65" s="170">
        <f>'Annual Program Salaries'!H65</f>
        <v>0</v>
      </c>
      <c r="I65" s="170">
        <f>'Annual Program Salaries'!I65</f>
        <v>0</v>
      </c>
      <c r="J65" s="170">
        <f>'Annual Program Salaries'!J65</f>
        <v>0</v>
      </c>
      <c r="K65" s="170">
        <f t="shared" si="0"/>
        <v>0</v>
      </c>
      <c r="L65" s="171">
        <f>'Annual Program Salaries'!L65</f>
        <v>0</v>
      </c>
      <c r="M65" s="166">
        <f t="shared" si="1"/>
        <v>0</v>
      </c>
      <c r="N65" s="166">
        <f t="shared" si="2"/>
        <v>0</v>
      </c>
    </row>
    <row r="66" spans="1:14" x14ac:dyDescent="0.2">
      <c r="A66" s="169">
        <f>'Annual Program Salaries'!A66</f>
        <v>0</v>
      </c>
      <c r="B66" s="173"/>
      <c r="C66" s="170">
        <f>'Annual Program Salaries'!C66</f>
        <v>0</v>
      </c>
      <c r="D66" s="170">
        <f>'Annual Program Salaries'!D66</f>
        <v>0</v>
      </c>
      <c r="E66" s="170">
        <f>'Annual Program Salaries'!E66</f>
        <v>0</v>
      </c>
      <c r="F66" s="170">
        <f>'Annual Program Salaries'!F66</f>
        <v>0</v>
      </c>
      <c r="G66" s="170">
        <f>'Annual Program Salaries'!G66</f>
        <v>0</v>
      </c>
      <c r="H66" s="170">
        <f>'Annual Program Salaries'!H66</f>
        <v>0</v>
      </c>
      <c r="I66" s="170">
        <f>'Annual Program Salaries'!I66</f>
        <v>0</v>
      </c>
      <c r="J66" s="170">
        <f>'Annual Program Salaries'!J66</f>
        <v>0</v>
      </c>
      <c r="K66" s="170">
        <f t="shared" si="0"/>
        <v>0</v>
      </c>
      <c r="L66" s="171">
        <f>'Annual Program Salaries'!L66</f>
        <v>0</v>
      </c>
      <c r="M66" s="166">
        <f t="shared" si="1"/>
        <v>0</v>
      </c>
      <c r="N66" s="166">
        <f t="shared" si="2"/>
        <v>0</v>
      </c>
    </row>
  </sheetData>
  <sheetProtection algorithmName="SHA-512" hashValue="3HKtGEyaZ/P+Yoqk6kuRqhw9hBlYHxk+ORhMNViEhqnfa4W76MRLV073ImC7WIhVq2LO5FQt6nGjGjTGgZKfZw==" saltValue="8n2wNOiBvagIEUFy2YwtSA==" spinCount="100000" sheet="1" objects="1" scenarios="1"/>
  <mergeCells count="6">
    <mergeCell ref="A6:N6"/>
    <mergeCell ref="A1:N1"/>
    <mergeCell ref="A2:N2"/>
    <mergeCell ref="A3:N3"/>
    <mergeCell ref="A4:N4"/>
    <mergeCell ref="A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9E0E-2670-2743-9719-AE227A4184C1}">
  <dimension ref="A1:H65"/>
  <sheetViews>
    <sheetView workbookViewId="0">
      <selection activeCell="J6" sqref="J6"/>
    </sheetView>
  </sheetViews>
  <sheetFormatPr baseColWidth="10" defaultColWidth="15.1640625" defaultRowHeight="15" x14ac:dyDescent="0.2"/>
  <cols>
    <col min="1" max="16384" width="15.1640625" style="162"/>
  </cols>
  <sheetData>
    <row r="1" spans="1:8" ht="28" customHeight="1" x14ac:dyDescent="0.2">
      <c r="A1" s="338" t="s">
        <v>246</v>
      </c>
      <c r="B1" s="339"/>
      <c r="C1" s="339"/>
      <c r="D1" s="339"/>
      <c r="E1" s="339"/>
      <c r="F1" s="339"/>
      <c r="G1" s="339"/>
      <c r="H1" s="339"/>
    </row>
    <row r="2" spans="1:8" ht="22" customHeight="1" x14ac:dyDescent="0.2">
      <c r="A2" s="340" t="s">
        <v>237</v>
      </c>
      <c r="B2" s="340"/>
      <c r="C2" s="340"/>
      <c r="D2" s="340"/>
      <c r="E2" s="340"/>
      <c r="F2" s="340"/>
      <c r="G2" s="340"/>
      <c r="H2" s="340"/>
    </row>
    <row r="3" spans="1:8" ht="18" customHeight="1" x14ac:dyDescent="0.2">
      <c r="A3" s="341" t="s">
        <v>171</v>
      </c>
      <c r="B3" s="341"/>
      <c r="C3" s="341"/>
      <c r="D3" s="341"/>
      <c r="E3" s="341"/>
      <c r="F3" s="341"/>
      <c r="G3" s="341"/>
      <c r="H3" s="341"/>
    </row>
    <row r="4" spans="1:8" ht="14" customHeight="1" x14ac:dyDescent="0.2">
      <c r="A4" s="341" t="s">
        <v>172</v>
      </c>
      <c r="B4" s="341"/>
      <c r="C4" s="341"/>
      <c r="D4" s="341"/>
      <c r="E4" s="341"/>
      <c r="F4" s="341"/>
      <c r="G4" s="341"/>
      <c r="H4" s="341"/>
    </row>
    <row r="5" spans="1:8" ht="16" thickBot="1" x14ac:dyDescent="0.25">
      <c r="A5" s="345"/>
      <c r="B5" s="345"/>
      <c r="C5" s="345"/>
      <c r="D5" s="345"/>
      <c r="E5" s="345"/>
      <c r="F5" s="345"/>
      <c r="G5" s="345"/>
      <c r="H5" s="345"/>
    </row>
    <row r="6" spans="1:8" ht="41" customHeight="1" thickBot="1" x14ac:dyDescent="0.25">
      <c r="A6" s="342" t="s">
        <v>238</v>
      </c>
      <c r="B6" s="343"/>
      <c r="C6" s="343"/>
      <c r="D6" s="343"/>
      <c r="E6" s="343"/>
      <c r="F6" s="343"/>
      <c r="G6" s="343"/>
      <c r="H6" s="343"/>
    </row>
    <row r="10" spans="1:8" ht="32" x14ac:dyDescent="0.2">
      <c r="A10" s="163" t="s">
        <v>93</v>
      </c>
      <c r="B10" s="163" t="s">
        <v>239</v>
      </c>
      <c r="C10" s="163" t="s">
        <v>240</v>
      </c>
      <c r="D10" s="164" t="s">
        <v>241</v>
      </c>
      <c r="E10" s="164" t="s">
        <v>242</v>
      </c>
      <c r="F10" s="164" t="s">
        <v>243</v>
      </c>
      <c r="G10" s="164" t="s">
        <v>244</v>
      </c>
      <c r="H10" s="164" t="s">
        <v>245</v>
      </c>
    </row>
    <row r="11" spans="1:8" x14ac:dyDescent="0.2">
      <c r="A11" s="169">
        <f>'Annual Program Salaries'!A12</f>
        <v>0</v>
      </c>
      <c r="B11" s="174"/>
      <c r="C11" s="174"/>
      <c r="D11" s="174"/>
      <c r="E11" s="174"/>
      <c r="F11" s="174"/>
      <c r="G11" s="174"/>
      <c r="H11" s="174"/>
    </row>
    <row r="12" spans="1:8" x14ac:dyDescent="0.2">
      <c r="A12" s="169">
        <f>'Annual Program Salaries'!A13</f>
        <v>0</v>
      </c>
      <c r="B12" s="174"/>
      <c r="C12" s="174"/>
      <c r="D12" s="174"/>
      <c r="E12" s="174"/>
      <c r="F12" s="174"/>
      <c r="G12" s="174"/>
      <c r="H12" s="174"/>
    </row>
    <row r="13" spans="1:8" x14ac:dyDescent="0.2">
      <c r="A13" s="169">
        <f>'Annual Program Salaries'!A14</f>
        <v>0</v>
      </c>
      <c r="B13" s="174"/>
      <c r="C13" s="174"/>
      <c r="D13" s="174"/>
      <c r="E13" s="174"/>
      <c r="F13" s="174"/>
      <c r="G13" s="174"/>
      <c r="H13" s="174"/>
    </row>
    <row r="14" spans="1:8" x14ac:dyDescent="0.2">
      <c r="A14" s="169">
        <f>'Annual Program Salaries'!A15</f>
        <v>0</v>
      </c>
      <c r="B14" s="174"/>
      <c r="C14" s="174"/>
      <c r="D14" s="174"/>
      <c r="E14" s="174"/>
      <c r="F14" s="174"/>
      <c r="G14" s="174"/>
      <c r="H14" s="174"/>
    </row>
    <row r="15" spans="1:8" x14ac:dyDescent="0.2">
      <c r="A15" s="169">
        <f>'Annual Program Salaries'!A16</f>
        <v>0</v>
      </c>
      <c r="B15" s="174"/>
      <c r="C15" s="174"/>
      <c r="D15" s="174"/>
      <c r="E15" s="174"/>
      <c r="F15" s="174"/>
      <c r="G15" s="174"/>
      <c r="H15" s="174"/>
    </row>
    <row r="16" spans="1:8" x14ac:dyDescent="0.2">
      <c r="A16" s="169">
        <f>'Annual Program Salaries'!A17</f>
        <v>0</v>
      </c>
      <c r="B16" s="174"/>
      <c r="C16" s="174"/>
      <c r="D16" s="174"/>
      <c r="E16" s="174"/>
      <c r="F16" s="174"/>
      <c r="G16" s="174"/>
      <c r="H16" s="174"/>
    </row>
    <row r="17" spans="1:8" x14ac:dyDescent="0.2">
      <c r="A17" s="169">
        <f>'Annual Program Salaries'!A18</f>
        <v>0</v>
      </c>
      <c r="B17" s="174"/>
      <c r="C17" s="174"/>
      <c r="D17" s="174"/>
      <c r="E17" s="174"/>
      <c r="F17" s="174"/>
      <c r="G17" s="174"/>
      <c r="H17" s="174"/>
    </row>
    <row r="18" spans="1:8" x14ac:dyDescent="0.2">
      <c r="A18" s="169">
        <f>'Annual Program Salaries'!A19</f>
        <v>0</v>
      </c>
      <c r="B18" s="174"/>
      <c r="C18" s="174"/>
      <c r="D18" s="174"/>
      <c r="E18" s="174"/>
      <c r="F18" s="174"/>
      <c r="G18" s="174"/>
      <c r="H18" s="174"/>
    </row>
    <row r="19" spans="1:8" x14ac:dyDescent="0.2">
      <c r="A19" s="169">
        <f>'Annual Program Salaries'!A20</f>
        <v>0</v>
      </c>
      <c r="B19" s="174"/>
      <c r="C19" s="174"/>
      <c r="D19" s="174"/>
      <c r="E19" s="174"/>
      <c r="F19" s="174"/>
      <c r="G19" s="174"/>
      <c r="H19" s="174"/>
    </row>
    <row r="20" spans="1:8" x14ac:dyDescent="0.2">
      <c r="A20" s="169">
        <f>'Annual Program Salaries'!A21</f>
        <v>0</v>
      </c>
      <c r="B20" s="174"/>
      <c r="C20" s="174"/>
      <c r="D20" s="174"/>
      <c r="E20" s="174"/>
      <c r="F20" s="174"/>
      <c r="G20" s="174"/>
      <c r="H20" s="174"/>
    </row>
    <row r="21" spans="1:8" x14ac:dyDescent="0.2">
      <c r="A21" s="169">
        <f>'Annual Program Salaries'!A22</f>
        <v>0</v>
      </c>
      <c r="B21" s="174"/>
      <c r="C21" s="174"/>
      <c r="D21" s="174"/>
      <c r="E21" s="174"/>
      <c r="F21" s="174"/>
      <c r="G21" s="174"/>
      <c r="H21" s="174"/>
    </row>
    <row r="22" spans="1:8" x14ac:dyDescent="0.2">
      <c r="A22" s="169">
        <f>'Annual Program Salaries'!A23</f>
        <v>0</v>
      </c>
      <c r="B22" s="174"/>
      <c r="C22" s="174"/>
      <c r="D22" s="174"/>
      <c r="E22" s="174"/>
      <c r="F22" s="174"/>
      <c r="G22" s="174"/>
      <c r="H22" s="174"/>
    </row>
    <row r="23" spans="1:8" x14ac:dyDescent="0.2">
      <c r="A23" s="169">
        <f>'Annual Program Salaries'!A24</f>
        <v>0</v>
      </c>
      <c r="B23" s="174"/>
      <c r="C23" s="174"/>
      <c r="D23" s="174"/>
      <c r="E23" s="174"/>
      <c r="F23" s="174"/>
      <c r="G23" s="174"/>
      <c r="H23" s="174"/>
    </row>
    <row r="24" spans="1:8" x14ac:dyDescent="0.2">
      <c r="A24" s="169">
        <f>'Annual Program Salaries'!A25</f>
        <v>0</v>
      </c>
      <c r="B24" s="174"/>
      <c r="C24" s="174"/>
      <c r="D24" s="174"/>
      <c r="E24" s="174"/>
      <c r="F24" s="174"/>
      <c r="G24" s="174"/>
      <c r="H24" s="174"/>
    </row>
    <row r="25" spans="1:8" x14ac:dyDescent="0.2">
      <c r="A25" s="169">
        <f>'Annual Program Salaries'!A26</f>
        <v>0</v>
      </c>
      <c r="B25" s="174"/>
      <c r="C25" s="174"/>
      <c r="D25" s="174"/>
      <c r="E25" s="174"/>
      <c r="F25" s="174"/>
      <c r="G25" s="174"/>
      <c r="H25" s="174"/>
    </row>
    <row r="26" spans="1:8" x14ac:dyDescent="0.2">
      <c r="A26" s="169">
        <f>'Annual Program Salaries'!A27</f>
        <v>0</v>
      </c>
      <c r="B26" s="174"/>
      <c r="C26" s="174"/>
      <c r="D26" s="174"/>
      <c r="E26" s="174"/>
      <c r="F26" s="174"/>
      <c r="G26" s="174"/>
      <c r="H26" s="174"/>
    </row>
    <row r="27" spans="1:8" x14ac:dyDescent="0.2">
      <c r="A27" s="169">
        <f>'Annual Program Salaries'!A28</f>
        <v>0</v>
      </c>
      <c r="B27" s="174"/>
      <c r="C27" s="174"/>
      <c r="D27" s="174"/>
      <c r="E27" s="174"/>
      <c r="F27" s="174"/>
      <c r="G27" s="174"/>
      <c r="H27" s="174"/>
    </row>
    <row r="28" spans="1:8" x14ac:dyDescent="0.2">
      <c r="A28" s="169">
        <f>'Annual Program Salaries'!A29</f>
        <v>0</v>
      </c>
      <c r="B28" s="174"/>
      <c r="C28" s="174"/>
      <c r="D28" s="174"/>
      <c r="E28" s="174"/>
      <c r="F28" s="174"/>
      <c r="G28" s="174"/>
      <c r="H28" s="174"/>
    </row>
    <row r="29" spans="1:8" x14ac:dyDescent="0.2">
      <c r="A29" s="169">
        <f>'Annual Program Salaries'!A30</f>
        <v>0</v>
      </c>
      <c r="B29" s="174"/>
      <c r="C29" s="174"/>
      <c r="D29" s="174"/>
      <c r="E29" s="174"/>
      <c r="F29" s="174"/>
      <c r="G29" s="174"/>
      <c r="H29" s="174"/>
    </row>
    <row r="30" spans="1:8" x14ac:dyDescent="0.2">
      <c r="A30" s="169">
        <f>'Annual Program Salaries'!A31</f>
        <v>0</v>
      </c>
      <c r="B30" s="174"/>
      <c r="C30" s="174"/>
      <c r="D30" s="174"/>
      <c r="E30" s="174"/>
      <c r="F30" s="174"/>
      <c r="G30" s="174"/>
      <c r="H30" s="174"/>
    </row>
    <row r="31" spans="1:8" x14ac:dyDescent="0.2">
      <c r="A31" s="169">
        <f>'Annual Program Salaries'!A32</f>
        <v>0</v>
      </c>
      <c r="B31" s="174"/>
      <c r="C31" s="174"/>
      <c r="D31" s="174"/>
      <c r="E31" s="174"/>
      <c r="F31" s="174"/>
      <c r="G31" s="174"/>
      <c r="H31" s="174"/>
    </row>
    <row r="32" spans="1:8" x14ac:dyDescent="0.2">
      <c r="A32" s="169">
        <f>'Annual Program Salaries'!A33</f>
        <v>0</v>
      </c>
      <c r="B32" s="174"/>
      <c r="C32" s="174"/>
      <c r="D32" s="174"/>
      <c r="E32" s="174"/>
      <c r="F32" s="174"/>
      <c r="G32" s="174"/>
      <c r="H32" s="174"/>
    </row>
    <row r="33" spans="1:8" x14ac:dyDescent="0.2">
      <c r="A33" s="169">
        <f>'Annual Program Salaries'!A34</f>
        <v>0</v>
      </c>
      <c r="B33" s="174"/>
      <c r="C33" s="174"/>
      <c r="D33" s="174"/>
      <c r="E33" s="174"/>
      <c r="F33" s="174"/>
      <c r="G33" s="174"/>
      <c r="H33" s="174"/>
    </row>
    <row r="34" spans="1:8" x14ac:dyDescent="0.2">
      <c r="A34" s="169">
        <f>'Annual Program Salaries'!A35</f>
        <v>0</v>
      </c>
      <c r="B34" s="174"/>
      <c r="C34" s="174"/>
      <c r="D34" s="174"/>
      <c r="E34" s="174"/>
      <c r="F34" s="174"/>
      <c r="G34" s="174"/>
      <c r="H34" s="174"/>
    </row>
    <row r="35" spans="1:8" x14ac:dyDescent="0.2">
      <c r="A35" s="169">
        <f>'Annual Program Salaries'!A36</f>
        <v>0</v>
      </c>
      <c r="B35" s="174"/>
      <c r="C35" s="174"/>
      <c r="D35" s="174"/>
      <c r="E35" s="174"/>
      <c r="F35" s="174"/>
      <c r="G35" s="174"/>
      <c r="H35" s="174"/>
    </row>
    <row r="36" spans="1:8" x14ac:dyDescent="0.2">
      <c r="A36" s="169">
        <f>'Annual Program Salaries'!A37</f>
        <v>0</v>
      </c>
      <c r="B36" s="174"/>
      <c r="C36" s="174"/>
      <c r="D36" s="174"/>
      <c r="E36" s="174"/>
      <c r="F36" s="174"/>
      <c r="G36" s="174"/>
      <c r="H36" s="174"/>
    </row>
    <row r="37" spans="1:8" x14ac:dyDescent="0.2">
      <c r="A37" s="169">
        <f>'Annual Program Salaries'!A38</f>
        <v>0</v>
      </c>
      <c r="B37" s="174"/>
      <c r="C37" s="174"/>
      <c r="D37" s="174"/>
      <c r="E37" s="174"/>
      <c r="F37" s="174"/>
      <c r="G37" s="174"/>
      <c r="H37" s="174"/>
    </row>
    <row r="38" spans="1:8" x14ac:dyDescent="0.2">
      <c r="A38" s="169">
        <f>'Annual Program Salaries'!A39</f>
        <v>0</v>
      </c>
      <c r="B38" s="174"/>
      <c r="C38" s="174"/>
      <c r="D38" s="174"/>
      <c r="E38" s="174"/>
      <c r="F38" s="174"/>
      <c r="G38" s="174"/>
      <c r="H38" s="174"/>
    </row>
    <row r="39" spans="1:8" x14ac:dyDescent="0.2">
      <c r="A39" s="169">
        <f>'Annual Program Salaries'!A40</f>
        <v>0</v>
      </c>
      <c r="B39" s="174"/>
      <c r="C39" s="174"/>
      <c r="D39" s="174"/>
      <c r="E39" s="174"/>
      <c r="F39" s="174"/>
      <c r="G39" s="174"/>
      <c r="H39" s="174"/>
    </row>
    <row r="40" spans="1:8" x14ac:dyDescent="0.2">
      <c r="A40" s="169">
        <f>'Annual Program Salaries'!A41</f>
        <v>0</v>
      </c>
      <c r="B40" s="174"/>
      <c r="C40" s="174"/>
      <c r="D40" s="174"/>
      <c r="E40" s="174"/>
      <c r="F40" s="174"/>
      <c r="G40" s="174"/>
      <c r="H40" s="174"/>
    </row>
    <row r="41" spans="1:8" x14ac:dyDescent="0.2">
      <c r="A41" s="169">
        <f>'Annual Program Salaries'!A42</f>
        <v>0</v>
      </c>
      <c r="B41" s="174"/>
      <c r="C41" s="174"/>
      <c r="D41" s="174"/>
      <c r="E41" s="174"/>
      <c r="F41" s="174"/>
      <c r="G41" s="174"/>
      <c r="H41" s="174"/>
    </row>
    <row r="42" spans="1:8" x14ac:dyDescent="0.2">
      <c r="A42" s="169">
        <f>'Annual Program Salaries'!A43</f>
        <v>0</v>
      </c>
      <c r="B42" s="174"/>
      <c r="C42" s="174"/>
      <c r="D42" s="174"/>
      <c r="E42" s="174"/>
      <c r="F42" s="174"/>
      <c r="G42" s="174"/>
      <c r="H42" s="174"/>
    </row>
    <row r="43" spans="1:8" x14ac:dyDescent="0.2">
      <c r="A43" s="169">
        <f>'Annual Program Salaries'!A44</f>
        <v>0</v>
      </c>
      <c r="B43" s="174"/>
      <c r="C43" s="174"/>
      <c r="D43" s="174"/>
      <c r="E43" s="174"/>
      <c r="F43" s="174"/>
      <c r="G43" s="174"/>
      <c r="H43" s="174"/>
    </row>
    <row r="44" spans="1:8" x14ac:dyDescent="0.2">
      <c r="A44" s="169">
        <f>'Annual Program Salaries'!A45</f>
        <v>0</v>
      </c>
      <c r="B44" s="174"/>
      <c r="C44" s="174"/>
      <c r="D44" s="174"/>
      <c r="E44" s="174"/>
      <c r="F44" s="174"/>
      <c r="G44" s="174"/>
      <c r="H44" s="174"/>
    </row>
    <row r="45" spans="1:8" x14ac:dyDescent="0.2">
      <c r="A45" s="169">
        <f>'Annual Program Salaries'!A46</f>
        <v>0</v>
      </c>
      <c r="B45" s="174"/>
      <c r="C45" s="174"/>
      <c r="D45" s="174"/>
      <c r="E45" s="174"/>
      <c r="F45" s="174"/>
      <c r="G45" s="174"/>
      <c r="H45" s="174"/>
    </row>
    <row r="46" spans="1:8" x14ac:dyDescent="0.2">
      <c r="A46" s="169">
        <f>'Annual Program Salaries'!A47</f>
        <v>0</v>
      </c>
      <c r="B46" s="174"/>
      <c r="C46" s="174"/>
      <c r="D46" s="174"/>
      <c r="E46" s="174"/>
      <c r="F46" s="174"/>
      <c r="G46" s="174"/>
      <c r="H46" s="174"/>
    </row>
    <row r="47" spans="1:8" x14ac:dyDescent="0.2">
      <c r="A47" s="169">
        <f>'Annual Program Salaries'!A48</f>
        <v>0</v>
      </c>
      <c r="B47" s="174"/>
      <c r="C47" s="174"/>
      <c r="D47" s="174"/>
      <c r="E47" s="174"/>
      <c r="F47" s="174"/>
      <c r="G47" s="174"/>
      <c r="H47" s="174"/>
    </row>
    <row r="48" spans="1:8" x14ac:dyDescent="0.2">
      <c r="A48" s="169">
        <f>'Annual Program Salaries'!A49</f>
        <v>0</v>
      </c>
      <c r="B48" s="174"/>
      <c r="C48" s="174"/>
      <c r="D48" s="174"/>
      <c r="E48" s="174"/>
      <c r="F48" s="174"/>
      <c r="G48" s="174"/>
      <c r="H48" s="174"/>
    </row>
    <row r="49" spans="1:8" x14ac:dyDescent="0.2">
      <c r="A49" s="169">
        <f>'Annual Program Salaries'!A50</f>
        <v>0</v>
      </c>
      <c r="B49" s="174"/>
      <c r="C49" s="174"/>
      <c r="D49" s="174"/>
      <c r="E49" s="174"/>
      <c r="F49" s="174"/>
      <c r="G49" s="174"/>
      <c r="H49" s="174"/>
    </row>
    <row r="50" spans="1:8" x14ac:dyDescent="0.2">
      <c r="A50" s="169">
        <f>'Annual Program Salaries'!A51</f>
        <v>0</v>
      </c>
      <c r="B50" s="174"/>
      <c r="C50" s="174"/>
      <c r="D50" s="174"/>
      <c r="E50" s="174"/>
      <c r="F50" s="174"/>
      <c r="G50" s="174"/>
      <c r="H50" s="174"/>
    </row>
    <row r="51" spans="1:8" x14ac:dyDescent="0.2">
      <c r="A51" s="169">
        <f>'Annual Program Salaries'!A52</f>
        <v>0</v>
      </c>
      <c r="B51" s="174"/>
      <c r="C51" s="174"/>
      <c r="D51" s="174"/>
      <c r="E51" s="174"/>
      <c r="F51" s="174"/>
      <c r="G51" s="174"/>
      <c r="H51" s="174"/>
    </row>
    <row r="52" spans="1:8" x14ac:dyDescent="0.2">
      <c r="A52" s="169">
        <f>'Annual Program Salaries'!A53</f>
        <v>0</v>
      </c>
      <c r="B52" s="174"/>
      <c r="C52" s="174"/>
      <c r="D52" s="174"/>
      <c r="E52" s="174"/>
      <c r="F52" s="174"/>
      <c r="G52" s="174"/>
      <c r="H52" s="174"/>
    </row>
    <row r="53" spans="1:8" x14ac:dyDescent="0.2">
      <c r="A53" s="169">
        <f>'Annual Program Salaries'!A54</f>
        <v>0</v>
      </c>
      <c r="B53" s="174"/>
      <c r="C53" s="174"/>
      <c r="D53" s="174"/>
      <c r="E53" s="174"/>
      <c r="F53" s="174"/>
      <c r="G53" s="174"/>
      <c r="H53" s="174"/>
    </row>
    <row r="54" spans="1:8" x14ac:dyDescent="0.2">
      <c r="A54" s="169">
        <f>'Annual Program Salaries'!A55</f>
        <v>0</v>
      </c>
      <c r="B54" s="174"/>
      <c r="C54" s="174"/>
      <c r="D54" s="174"/>
      <c r="E54" s="174"/>
      <c r="F54" s="174"/>
      <c r="G54" s="174"/>
      <c r="H54" s="174"/>
    </row>
    <row r="55" spans="1:8" x14ac:dyDescent="0.2">
      <c r="A55" s="169">
        <f>'Annual Program Salaries'!A56</f>
        <v>0</v>
      </c>
      <c r="B55" s="174"/>
      <c r="C55" s="174"/>
      <c r="D55" s="174"/>
      <c r="E55" s="174"/>
      <c r="F55" s="174"/>
      <c r="G55" s="174"/>
      <c r="H55" s="174"/>
    </row>
    <row r="56" spans="1:8" x14ac:dyDescent="0.2">
      <c r="A56" s="169">
        <f>'Annual Program Salaries'!A57</f>
        <v>0</v>
      </c>
      <c r="B56" s="174"/>
      <c r="C56" s="174"/>
      <c r="D56" s="174"/>
      <c r="E56" s="174"/>
      <c r="F56" s="174"/>
      <c r="G56" s="174"/>
      <c r="H56" s="174"/>
    </row>
    <row r="57" spans="1:8" x14ac:dyDescent="0.2">
      <c r="A57" s="169">
        <f>'Annual Program Salaries'!A58</f>
        <v>0</v>
      </c>
      <c r="B57" s="174"/>
      <c r="C57" s="174"/>
      <c r="D57" s="174"/>
      <c r="E57" s="174"/>
      <c r="F57" s="174"/>
      <c r="G57" s="174"/>
      <c r="H57" s="174"/>
    </row>
    <row r="58" spans="1:8" x14ac:dyDescent="0.2">
      <c r="A58" s="169">
        <f>'Annual Program Salaries'!A59</f>
        <v>0</v>
      </c>
      <c r="B58" s="174"/>
      <c r="C58" s="174"/>
      <c r="D58" s="174"/>
      <c r="E58" s="174"/>
      <c r="F58" s="174"/>
      <c r="G58" s="174"/>
      <c r="H58" s="174"/>
    </row>
    <row r="59" spans="1:8" x14ac:dyDescent="0.2">
      <c r="A59" s="169">
        <f>'Annual Program Salaries'!A60</f>
        <v>0</v>
      </c>
      <c r="B59" s="174"/>
      <c r="C59" s="174"/>
      <c r="D59" s="174"/>
      <c r="E59" s="174"/>
      <c r="F59" s="174"/>
      <c r="G59" s="174"/>
      <c r="H59" s="174"/>
    </row>
    <row r="60" spans="1:8" x14ac:dyDescent="0.2">
      <c r="A60" s="169">
        <f>'Annual Program Salaries'!A61</f>
        <v>0</v>
      </c>
      <c r="B60" s="174"/>
      <c r="C60" s="174"/>
      <c r="D60" s="174"/>
      <c r="E60" s="174"/>
      <c r="F60" s="174"/>
      <c r="G60" s="174"/>
      <c r="H60" s="174"/>
    </row>
    <row r="61" spans="1:8" x14ac:dyDescent="0.2">
      <c r="A61" s="169">
        <f>'Annual Program Salaries'!A62</f>
        <v>0</v>
      </c>
      <c r="B61" s="174"/>
      <c r="C61" s="174"/>
      <c r="D61" s="174"/>
      <c r="E61" s="174"/>
      <c r="F61" s="174"/>
      <c r="G61" s="174"/>
      <c r="H61" s="174"/>
    </row>
    <row r="62" spans="1:8" x14ac:dyDescent="0.2">
      <c r="A62" s="169">
        <f>'Annual Program Salaries'!A63</f>
        <v>0</v>
      </c>
      <c r="B62" s="174"/>
      <c r="C62" s="174"/>
      <c r="D62" s="174"/>
      <c r="E62" s="174"/>
      <c r="F62" s="174"/>
      <c r="G62" s="174"/>
      <c r="H62" s="174"/>
    </row>
    <row r="63" spans="1:8" x14ac:dyDescent="0.2">
      <c r="A63" s="169">
        <f>'Annual Program Salaries'!A64</f>
        <v>0</v>
      </c>
      <c r="B63" s="174"/>
      <c r="C63" s="174"/>
      <c r="D63" s="174"/>
      <c r="E63" s="174"/>
      <c r="F63" s="174"/>
      <c r="G63" s="174"/>
      <c r="H63" s="174"/>
    </row>
    <row r="64" spans="1:8" x14ac:dyDescent="0.2">
      <c r="A64" s="169">
        <f>'Annual Program Salaries'!A65</f>
        <v>0</v>
      </c>
      <c r="B64" s="174"/>
      <c r="C64" s="174"/>
      <c r="D64" s="174"/>
      <c r="E64" s="174"/>
      <c r="F64" s="174"/>
      <c r="G64" s="174"/>
      <c r="H64" s="174"/>
    </row>
    <row r="65" spans="1:8" x14ac:dyDescent="0.2">
      <c r="A65" s="169">
        <f>'Annual Program Salaries'!A66</f>
        <v>0</v>
      </c>
      <c r="B65" s="174"/>
      <c r="C65" s="174"/>
      <c r="D65" s="174"/>
      <c r="E65" s="174"/>
      <c r="F65" s="174"/>
      <c r="G65" s="174"/>
      <c r="H65" s="174"/>
    </row>
  </sheetData>
  <sheetProtection algorithmName="SHA-512" hashValue="hyt1xadsAHA2dWet1NQ/NgD2CSNVJ31X3QT0vsz15AlqSt/lduvNOOPdOPgswg76rd40DvnnmyK68T9moR+lGw==" saltValue="CnxOhoEZ3f/UaeAkTjYDwA==" spinCount="100000" sheet="1" objects="1" scenarios="1"/>
  <mergeCells count="6">
    <mergeCell ref="A6:H6"/>
    <mergeCell ref="A1:H1"/>
    <mergeCell ref="A2:H2"/>
    <mergeCell ref="A3:H3"/>
    <mergeCell ref="A4:H4"/>
    <mergeCell ref="A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549C3-C549-444E-8018-D37BB6EBC4CA}">
  <dimension ref="A1:P50"/>
  <sheetViews>
    <sheetView tabSelected="1" topLeftCell="A19" workbookViewId="0">
      <selection activeCell="C41" sqref="C41"/>
    </sheetView>
  </sheetViews>
  <sheetFormatPr baseColWidth="10" defaultColWidth="15.1640625" defaultRowHeight="15" x14ac:dyDescent="0.2"/>
  <cols>
    <col min="1" max="16384" width="15.1640625" style="1"/>
  </cols>
  <sheetData>
    <row r="1" spans="1:16" ht="28" customHeight="1" x14ac:dyDescent="0.2">
      <c r="A1" s="338" t="s">
        <v>246</v>
      </c>
      <c r="B1" s="338"/>
      <c r="C1" s="338"/>
      <c r="D1" s="339"/>
      <c r="E1" s="339"/>
      <c r="F1" s="339"/>
      <c r="G1" s="339"/>
      <c r="H1" s="339"/>
      <c r="I1" s="339"/>
      <c r="J1" s="339"/>
      <c r="K1" s="339"/>
      <c r="L1" s="339"/>
      <c r="M1" s="339"/>
      <c r="N1" s="339"/>
      <c r="O1" s="339"/>
      <c r="P1" s="339"/>
    </row>
    <row r="2" spans="1:16" ht="22" customHeight="1" x14ac:dyDescent="0.2">
      <c r="A2" s="340" t="s">
        <v>191</v>
      </c>
      <c r="B2" s="340"/>
      <c r="C2" s="340"/>
      <c r="D2" s="340"/>
      <c r="E2" s="340"/>
      <c r="F2" s="340"/>
      <c r="G2" s="340"/>
      <c r="H2" s="340"/>
      <c r="I2" s="340"/>
      <c r="J2" s="340"/>
      <c r="K2" s="340"/>
      <c r="L2" s="340"/>
      <c r="M2" s="340"/>
      <c r="N2" s="340"/>
      <c r="O2" s="340"/>
      <c r="P2" s="340"/>
    </row>
    <row r="3" spans="1:16" ht="18" customHeight="1" x14ac:dyDescent="0.2">
      <c r="A3" s="341" t="s">
        <v>171</v>
      </c>
      <c r="B3" s="341"/>
      <c r="C3" s="341"/>
      <c r="D3" s="341"/>
      <c r="E3" s="341"/>
      <c r="F3" s="341"/>
      <c r="G3" s="341"/>
      <c r="H3" s="341"/>
      <c r="I3" s="341"/>
      <c r="J3" s="341"/>
      <c r="K3" s="341"/>
      <c r="L3" s="341"/>
      <c r="M3" s="341"/>
      <c r="N3" s="341"/>
      <c r="O3" s="341"/>
      <c r="P3" s="341"/>
    </row>
    <row r="4" spans="1:16" ht="14" customHeight="1" x14ac:dyDescent="0.2">
      <c r="A4" s="341" t="s">
        <v>172</v>
      </c>
      <c r="B4" s="341"/>
      <c r="C4" s="341"/>
      <c r="D4" s="341"/>
      <c r="E4" s="341"/>
      <c r="F4" s="341"/>
      <c r="G4" s="341"/>
      <c r="H4" s="341"/>
      <c r="I4" s="341"/>
      <c r="J4" s="341"/>
      <c r="K4" s="341"/>
      <c r="L4" s="341"/>
      <c r="M4" s="341"/>
      <c r="N4" s="341"/>
      <c r="O4" s="341"/>
      <c r="P4" s="341"/>
    </row>
    <row r="5" spans="1:16" ht="16" thickBot="1" x14ac:dyDescent="0.25">
      <c r="A5" s="341"/>
      <c r="B5" s="341"/>
      <c r="C5" s="341"/>
      <c r="D5" s="341"/>
      <c r="E5" s="341"/>
      <c r="F5" s="341"/>
      <c r="G5" s="341"/>
      <c r="H5" s="341"/>
      <c r="I5" s="341"/>
      <c r="J5" s="341"/>
      <c r="K5" s="341"/>
      <c r="L5" s="341"/>
      <c r="M5" s="341"/>
      <c r="N5" s="341"/>
      <c r="O5" s="341"/>
      <c r="P5" s="341"/>
    </row>
    <row r="6" spans="1:16" ht="41" customHeight="1" thickBot="1" x14ac:dyDescent="0.25">
      <c r="A6" s="342" t="s">
        <v>192</v>
      </c>
      <c r="B6" s="346"/>
      <c r="C6" s="346"/>
      <c r="D6" s="343"/>
      <c r="E6" s="343"/>
      <c r="F6" s="343"/>
      <c r="G6" s="343"/>
      <c r="H6" s="343"/>
      <c r="I6" s="343"/>
      <c r="J6" s="343"/>
      <c r="K6" s="343"/>
      <c r="L6" s="343"/>
      <c r="M6" s="343"/>
      <c r="N6" s="343"/>
      <c r="O6" s="343"/>
      <c r="P6" s="344"/>
    </row>
    <row r="9" spans="1:16" ht="80" x14ac:dyDescent="0.2">
      <c r="A9" s="167" t="s">
        <v>193</v>
      </c>
      <c r="B9" s="168">
        <f>SUM(P12:P50)</f>
        <v>0</v>
      </c>
      <c r="C9" s="205"/>
      <c r="D9" s="205"/>
      <c r="E9" s="11"/>
    </row>
    <row r="11" spans="1:16" ht="48" x14ac:dyDescent="0.2">
      <c r="A11" s="163" t="s">
        <v>101</v>
      </c>
      <c r="B11" s="163" t="s">
        <v>102</v>
      </c>
      <c r="C11" s="163" t="s">
        <v>103</v>
      </c>
      <c r="D11" s="163" t="s">
        <v>104</v>
      </c>
      <c r="E11" s="163" t="s">
        <v>194</v>
      </c>
      <c r="F11" s="163" t="s">
        <v>195</v>
      </c>
      <c r="G11" s="164" t="s">
        <v>196</v>
      </c>
      <c r="H11" s="164" t="s">
        <v>197</v>
      </c>
      <c r="I11" s="164" t="s">
        <v>198</v>
      </c>
      <c r="J11" s="164" t="s">
        <v>199</v>
      </c>
      <c r="K11" s="164" t="s">
        <v>200</v>
      </c>
      <c r="L11" s="164" t="s">
        <v>201</v>
      </c>
      <c r="M11" s="163" t="s">
        <v>266</v>
      </c>
      <c r="N11" s="163" t="s">
        <v>95</v>
      </c>
      <c r="O11" s="163" t="s">
        <v>84</v>
      </c>
      <c r="P11" s="163" t="s">
        <v>85</v>
      </c>
    </row>
    <row r="12" spans="1:16" x14ac:dyDescent="0.2">
      <c r="A12" s="210"/>
      <c r="B12" s="210"/>
      <c r="C12" s="210"/>
      <c r="D12" s="206"/>
      <c r="E12" s="257"/>
      <c r="F12" s="257"/>
      <c r="G12" s="257"/>
      <c r="H12" s="257"/>
      <c r="I12" s="257"/>
      <c r="J12" s="257"/>
      <c r="K12" s="257"/>
      <c r="L12" s="257"/>
      <c r="M12" s="207">
        <f>SUM(E12:L12)</f>
        <v>0</v>
      </c>
      <c r="N12" s="208"/>
      <c r="O12" s="209">
        <f>D12*M12*(1-N12)</f>
        <v>0</v>
      </c>
      <c r="P12" s="209">
        <f>D12*M12*N12</f>
        <v>0</v>
      </c>
    </row>
    <row r="13" spans="1:16" x14ac:dyDescent="0.2">
      <c r="A13" s="210"/>
      <c r="B13" s="210"/>
      <c r="C13" s="210"/>
      <c r="D13" s="206"/>
      <c r="E13" s="257"/>
      <c r="F13" s="257"/>
      <c r="G13" s="257"/>
      <c r="H13" s="257"/>
      <c r="I13" s="257"/>
      <c r="J13" s="257"/>
      <c r="K13" s="257"/>
      <c r="L13" s="257"/>
      <c r="M13" s="207">
        <f t="shared" ref="M13:M50" si="0">SUM(E13:L13)</f>
        <v>0</v>
      </c>
      <c r="N13" s="208"/>
      <c r="O13" s="209">
        <f t="shared" ref="O13:O50" si="1">D13*M13*(1-N13)</f>
        <v>0</v>
      </c>
      <c r="P13" s="209">
        <f t="shared" ref="P13:P50" si="2">D13*M13*N13</f>
        <v>0</v>
      </c>
    </row>
    <row r="14" spans="1:16" x14ac:dyDescent="0.2">
      <c r="A14" s="210"/>
      <c r="B14" s="210"/>
      <c r="C14" s="210"/>
      <c r="D14" s="206"/>
      <c r="E14" s="257"/>
      <c r="F14" s="257"/>
      <c r="G14" s="257"/>
      <c r="H14" s="257"/>
      <c r="I14" s="257"/>
      <c r="J14" s="257"/>
      <c r="K14" s="257"/>
      <c r="L14" s="257"/>
      <c r="M14" s="207">
        <f t="shared" si="0"/>
        <v>0</v>
      </c>
      <c r="N14" s="208"/>
      <c r="O14" s="209">
        <f t="shared" si="1"/>
        <v>0</v>
      </c>
      <c r="P14" s="209">
        <f t="shared" si="2"/>
        <v>0</v>
      </c>
    </row>
    <row r="15" spans="1:16" x14ac:dyDescent="0.2">
      <c r="A15" s="210"/>
      <c r="B15" s="210"/>
      <c r="C15" s="210"/>
      <c r="D15" s="206"/>
      <c r="E15" s="257"/>
      <c r="F15" s="257"/>
      <c r="G15" s="257"/>
      <c r="H15" s="257"/>
      <c r="I15" s="257"/>
      <c r="J15" s="257"/>
      <c r="K15" s="257"/>
      <c r="L15" s="257"/>
      <c r="M15" s="207">
        <f t="shared" si="0"/>
        <v>0</v>
      </c>
      <c r="N15" s="208"/>
      <c r="O15" s="209">
        <f t="shared" si="1"/>
        <v>0</v>
      </c>
      <c r="P15" s="209">
        <f t="shared" si="2"/>
        <v>0</v>
      </c>
    </row>
    <row r="16" spans="1:16" x14ac:dyDescent="0.2">
      <c r="A16" s="210"/>
      <c r="B16" s="210"/>
      <c r="C16" s="210"/>
      <c r="D16" s="206"/>
      <c r="E16" s="257"/>
      <c r="F16" s="257"/>
      <c r="G16" s="257"/>
      <c r="H16" s="257"/>
      <c r="I16" s="257"/>
      <c r="J16" s="257"/>
      <c r="K16" s="257"/>
      <c r="L16" s="257"/>
      <c r="M16" s="207">
        <f t="shared" si="0"/>
        <v>0</v>
      </c>
      <c r="N16" s="208"/>
      <c r="O16" s="209">
        <f t="shared" si="1"/>
        <v>0</v>
      </c>
      <c r="P16" s="209">
        <f t="shared" si="2"/>
        <v>0</v>
      </c>
    </row>
    <row r="17" spans="1:16" x14ac:dyDescent="0.2">
      <c r="A17" s="210"/>
      <c r="B17" s="210"/>
      <c r="C17" s="210"/>
      <c r="D17" s="206"/>
      <c r="E17" s="257"/>
      <c r="F17" s="257"/>
      <c r="G17" s="257"/>
      <c r="H17" s="257"/>
      <c r="I17" s="257"/>
      <c r="J17" s="257"/>
      <c r="K17" s="257"/>
      <c r="L17" s="257"/>
      <c r="M17" s="207">
        <f t="shared" si="0"/>
        <v>0</v>
      </c>
      <c r="N17" s="208"/>
      <c r="O17" s="209">
        <f t="shared" si="1"/>
        <v>0</v>
      </c>
      <c r="P17" s="209">
        <f t="shared" si="2"/>
        <v>0</v>
      </c>
    </row>
    <row r="18" spans="1:16" x14ac:dyDescent="0.2">
      <c r="A18" s="210"/>
      <c r="B18" s="210"/>
      <c r="C18" s="210"/>
      <c r="D18" s="206"/>
      <c r="E18" s="257"/>
      <c r="F18" s="257"/>
      <c r="G18" s="257"/>
      <c r="H18" s="257"/>
      <c r="I18" s="257"/>
      <c r="J18" s="257"/>
      <c r="K18" s="257"/>
      <c r="L18" s="257"/>
      <c r="M18" s="207">
        <f t="shared" si="0"/>
        <v>0</v>
      </c>
      <c r="N18" s="208"/>
      <c r="O18" s="209">
        <f t="shared" si="1"/>
        <v>0</v>
      </c>
      <c r="P18" s="209">
        <f t="shared" si="2"/>
        <v>0</v>
      </c>
    </row>
    <row r="19" spans="1:16" x14ac:dyDescent="0.2">
      <c r="A19" s="210"/>
      <c r="B19" s="210"/>
      <c r="C19" s="210"/>
      <c r="D19" s="206"/>
      <c r="E19" s="257"/>
      <c r="F19" s="257"/>
      <c r="G19" s="257"/>
      <c r="H19" s="257"/>
      <c r="I19" s="257"/>
      <c r="J19" s="257"/>
      <c r="K19" s="257"/>
      <c r="L19" s="257"/>
      <c r="M19" s="207">
        <f t="shared" si="0"/>
        <v>0</v>
      </c>
      <c r="N19" s="208"/>
      <c r="O19" s="209">
        <f t="shared" si="1"/>
        <v>0</v>
      </c>
      <c r="P19" s="209">
        <f t="shared" si="2"/>
        <v>0</v>
      </c>
    </row>
    <row r="20" spans="1:16" x14ac:dyDescent="0.2">
      <c r="A20" s="210"/>
      <c r="B20" s="210"/>
      <c r="C20" s="210"/>
      <c r="D20" s="206"/>
      <c r="E20" s="257"/>
      <c r="F20" s="257"/>
      <c r="G20" s="257"/>
      <c r="H20" s="257"/>
      <c r="I20" s="257"/>
      <c r="J20" s="257"/>
      <c r="K20" s="257"/>
      <c r="L20" s="257"/>
      <c r="M20" s="207">
        <f t="shared" si="0"/>
        <v>0</v>
      </c>
      <c r="N20" s="208"/>
      <c r="O20" s="209">
        <f t="shared" si="1"/>
        <v>0</v>
      </c>
      <c r="P20" s="209">
        <f t="shared" si="2"/>
        <v>0</v>
      </c>
    </row>
    <row r="21" spans="1:16" x14ac:dyDescent="0.2">
      <c r="A21" s="210"/>
      <c r="B21" s="210"/>
      <c r="C21" s="210"/>
      <c r="D21" s="206"/>
      <c r="E21" s="257"/>
      <c r="F21" s="257"/>
      <c r="G21" s="257"/>
      <c r="H21" s="257"/>
      <c r="I21" s="257"/>
      <c r="J21" s="257"/>
      <c r="K21" s="257"/>
      <c r="L21" s="257"/>
      <c r="M21" s="207">
        <f t="shared" si="0"/>
        <v>0</v>
      </c>
      <c r="N21" s="208"/>
      <c r="O21" s="209">
        <f t="shared" si="1"/>
        <v>0</v>
      </c>
      <c r="P21" s="209">
        <f t="shared" si="2"/>
        <v>0</v>
      </c>
    </row>
    <row r="22" spans="1:16" x14ac:dyDescent="0.2">
      <c r="A22" s="210"/>
      <c r="B22" s="210"/>
      <c r="C22" s="210"/>
      <c r="D22" s="206"/>
      <c r="E22" s="257"/>
      <c r="F22" s="257"/>
      <c r="G22" s="257"/>
      <c r="H22" s="257"/>
      <c r="I22" s="257"/>
      <c r="J22" s="257"/>
      <c r="K22" s="257"/>
      <c r="L22" s="257"/>
      <c r="M22" s="207">
        <f t="shared" si="0"/>
        <v>0</v>
      </c>
      <c r="N22" s="208"/>
      <c r="O22" s="209">
        <f t="shared" si="1"/>
        <v>0</v>
      </c>
      <c r="P22" s="209">
        <f t="shared" si="2"/>
        <v>0</v>
      </c>
    </row>
    <row r="23" spans="1:16" x14ac:dyDescent="0.2">
      <c r="A23" s="210"/>
      <c r="B23" s="210"/>
      <c r="C23" s="210"/>
      <c r="D23" s="206"/>
      <c r="E23" s="257"/>
      <c r="F23" s="257"/>
      <c r="G23" s="257"/>
      <c r="H23" s="257"/>
      <c r="I23" s="257"/>
      <c r="J23" s="257"/>
      <c r="K23" s="257"/>
      <c r="L23" s="257"/>
      <c r="M23" s="207">
        <f t="shared" si="0"/>
        <v>0</v>
      </c>
      <c r="N23" s="208"/>
      <c r="O23" s="209">
        <f t="shared" si="1"/>
        <v>0</v>
      </c>
      <c r="P23" s="209">
        <f t="shared" si="2"/>
        <v>0</v>
      </c>
    </row>
    <row r="24" spans="1:16" x14ac:dyDescent="0.2">
      <c r="A24" s="210"/>
      <c r="B24" s="210"/>
      <c r="C24" s="210"/>
      <c r="D24" s="206"/>
      <c r="E24" s="257"/>
      <c r="F24" s="257"/>
      <c r="G24" s="257"/>
      <c r="H24" s="257"/>
      <c r="I24" s="257"/>
      <c r="J24" s="257"/>
      <c r="K24" s="257"/>
      <c r="L24" s="257"/>
      <c r="M24" s="207">
        <f t="shared" si="0"/>
        <v>0</v>
      </c>
      <c r="N24" s="208"/>
      <c r="O24" s="209">
        <f t="shared" si="1"/>
        <v>0</v>
      </c>
      <c r="P24" s="209">
        <f t="shared" si="2"/>
        <v>0</v>
      </c>
    </row>
    <row r="25" spans="1:16" x14ac:dyDescent="0.2">
      <c r="A25" s="210"/>
      <c r="B25" s="210"/>
      <c r="C25" s="210"/>
      <c r="D25" s="206"/>
      <c r="E25" s="257"/>
      <c r="F25" s="257"/>
      <c r="G25" s="257"/>
      <c r="H25" s="257"/>
      <c r="I25" s="257"/>
      <c r="J25" s="257"/>
      <c r="K25" s="257"/>
      <c r="L25" s="257"/>
      <c r="M25" s="207">
        <f t="shared" si="0"/>
        <v>0</v>
      </c>
      <c r="N25" s="208"/>
      <c r="O25" s="209">
        <f t="shared" si="1"/>
        <v>0</v>
      </c>
      <c r="P25" s="209">
        <f t="shared" si="2"/>
        <v>0</v>
      </c>
    </row>
    <row r="26" spans="1:16" x14ac:dyDescent="0.2">
      <c r="A26" s="210"/>
      <c r="B26" s="210"/>
      <c r="C26" s="210"/>
      <c r="D26" s="206"/>
      <c r="E26" s="257"/>
      <c r="F26" s="257"/>
      <c r="G26" s="257"/>
      <c r="H26" s="257"/>
      <c r="I26" s="257"/>
      <c r="J26" s="257"/>
      <c r="K26" s="257"/>
      <c r="L26" s="257"/>
      <c r="M26" s="207">
        <f t="shared" si="0"/>
        <v>0</v>
      </c>
      <c r="N26" s="208"/>
      <c r="O26" s="209">
        <f t="shared" si="1"/>
        <v>0</v>
      </c>
      <c r="P26" s="209">
        <f t="shared" si="2"/>
        <v>0</v>
      </c>
    </row>
    <row r="27" spans="1:16" x14ac:dyDescent="0.2">
      <c r="A27" s="210"/>
      <c r="B27" s="210"/>
      <c r="C27" s="210"/>
      <c r="D27" s="206"/>
      <c r="E27" s="257"/>
      <c r="F27" s="257"/>
      <c r="G27" s="257"/>
      <c r="H27" s="257"/>
      <c r="I27" s="257"/>
      <c r="J27" s="257"/>
      <c r="K27" s="257"/>
      <c r="L27" s="257"/>
      <c r="M27" s="207">
        <f t="shared" si="0"/>
        <v>0</v>
      </c>
      <c r="N27" s="208"/>
      <c r="O27" s="209">
        <f t="shared" si="1"/>
        <v>0</v>
      </c>
      <c r="P27" s="209">
        <f t="shared" si="2"/>
        <v>0</v>
      </c>
    </row>
    <row r="28" spans="1:16" x14ac:dyDescent="0.2">
      <c r="A28" s="210"/>
      <c r="B28" s="210"/>
      <c r="C28" s="210"/>
      <c r="D28" s="206"/>
      <c r="E28" s="257"/>
      <c r="F28" s="257"/>
      <c r="G28" s="257"/>
      <c r="H28" s="257"/>
      <c r="I28" s="257"/>
      <c r="J28" s="257"/>
      <c r="K28" s="257"/>
      <c r="L28" s="257"/>
      <c r="M28" s="207">
        <f t="shared" si="0"/>
        <v>0</v>
      </c>
      <c r="N28" s="208"/>
      <c r="O28" s="209">
        <f t="shared" si="1"/>
        <v>0</v>
      </c>
      <c r="P28" s="209">
        <f t="shared" si="2"/>
        <v>0</v>
      </c>
    </row>
    <row r="29" spans="1:16" x14ac:dyDescent="0.2">
      <c r="A29" s="210"/>
      <c r="B29" s="210"/>
      <c r="C29" s="210"/>
      <c r="D29" s="206"/>
      <c r="E29" s="257"/>
      <c r="F29" s="257"/>
      <c r="G29" s="257"/>
      <c r="H29" s="257"/>
      <c r="I29" s="257"/>
      <c r="J29" s="257"/>
      <c r="K29" s="257"/>
      <c r="L29" s="257"/>
      <c r="M29" s="207">
        <f t="shared" si="0"/>
        <v>0</v>
      </c>
      <c r="N29" s="208"/>
      <c r="O29" s="209">
        <f t="shared" si="1"/>
        <v>0</v>
      </c>
      <c r="P29" s="209">
        <f t="shared" si="2"/>
        <v>0</v>
      </c>
    </row>
    <row r="30" spans="1:16" x14ac:dyDescent="0.2">
      <c r="A30" s="210"/>
      <c r="B30" s="210"/>
      <c r="C30" s="210"/>
      <c r="D30" s="206"/>
      <c r="E30" s="257"/>
      <c r="F30" s="257"/>
      <c r="G30" s="257"/>
      <c r="H30" s="257"/>
      <c r="I30" s="257"/>
      <c r="J30" s="257"/>
      <c r="K30" s="257"/>
      <c r="L30" s="257"/>
      <c r="M30" s="207">
        <f t="shared" si="0"/>
        <v>0</v>
      </c>
      <c r="N30" s="208"/>
      <c r="O30" s="209">
        <f t="shared" si="1"/>
        <v>0</v>
      </c>
      <c r="P30" s="209">
        <f t="shared" si="2"/>
        <v>0</v>
      </c>
    </row>
    <row r="31" spans="1:16" x14ac:dyDescent="0.2">
      <c r="A31" s="210"/>
      <c r="B31" s="210"/>
      <c r="C31" s="210"/>
      <c r="D31" s="206"/>
      <c r="E31" s="257"/>
      <c r="F31" s="257"/>
      <c r="G31" s="257"/>
      <c r="H31" s="257"/>
      <c r="I31" s="257"/>
      <c r="J31" s="257"/>
      <c r="K31" s="257"/>
      <c r="L31" s="257"/>
      <c r="M31" s="207">
        <f t="shared" si="0"/>
        <v>0</v>
      </c>
      <c r="N31" s="208"/>
      <c r="O31" s="209">
        <f t="shared" si="1"/>
        <v>0</v>
      </c>
      <c r="P31" s="209">
        <f t="shared" si="2"/>
        <v>0</v>
      </c>
    </row>
    <row r="32" spans="1:16" x14ac:dyDescent="0.2">
      <c r="A32" s="210"/>
      <c r="B32" s="210"/>
      <c r="C32" s="210"/>
      <c r="D32" s="206"/>
      <c r="E32" s="257"/>
      <c r="F32" s="257"/>
      <c r="G32" s="257"/>
      <c r="H32" s="257"/>
      <c r="I32" s="257"/>
      <c r="J32" s="257"/>
      <c r="K32" s="257"/>
      <c r="L32" s="257"/>
      <c r="M32" s="207">
        <f t="shared" si="0"/>
        <v>0</v>
      </c>
      <c r="N32" s="208"/>
      <c r="O32" s="209">
        <f t="shared" si="1"/>
        <v>0</v>
      </c>
      <c r="P32" s="209">
        <f t="shared" si="2"/>
        <v>0</v>
      </c>
    </row>
    <row r="33" spans="1:16" x14ac:dyDescent="0.2">
      <c r="A33" s="210"/>
      <c r="B33" s="210"/>
      <c r="C33" s="210"/>
      <c r="D33" s="206"/>
      <c r="E33" s="257"/>
      <c r="F33" s="257"/>
      <c r="G33" s="257"/>
      <c r="H33" s="257"/>
      <c r="I33" s="257"/>
      <c r="J33" s="257"/>
      <c r="K33" s="257"/>
      <c r="L33" s="257"/>
      <c r="M33" s="207">
        <f t="shared" si="0"/>
        <v>0</v>
      </c>
      <c r="N33" s="208"/>
      <c r="O33" s="209">
        <f t="shared" si="1"/>
        <v>0</v>
      </c>
      <c r="P33" s="209">
        <f t="shared" si="2"/>
        <v>0</v>
      </c>
    </row>
    <row r="34" spans="1:16" x14ac:dyDescent="0.2">
      <c r="A34" s="210"/>
      <c r="B34" s="210"/>
      <c r="C34" s="210"/>
      <c r="D34" s="206"/>
      <c r="E34" s="257"/>
      <c r="F34" s="257"/>
      <c r="G34" s="257"/>
      <c r="H34" s="257"/>
      <c r="I34" s="257"/>
      <c r="J34" s="257"/>
      <c r="K34" s="257"/>
      <c r="L34" s="257"/>
      <c r="M34" s="207">
        <f t="shared" si="0"/>
        <v>0</v>
      </c>
      <c r="N34" s="208"/>
      <c r="O34" s="209">
        <f t="shared" si="1"/>
        <v>0</v>
      </c>
      <c r="P34" s="209">
        <f t="shared" si="2"/>
        <v>0</v>
      </c>
    </row>
    <row r="35" spans="1:16" x14ac:dyDescent="0.2">
      <c r="A35" s="210"/>
      <c r="B35" s="210"/>
      <c r="C35" s="210"/>
      <c r="D35" s="206"/>
      <c r="E35" s="257"/>
      <c r="F35" s="257"/>
      <c r="G35" s="257"/>
      <c r="H35" s="257"/>
      <c r="I35" s="257"/>
      <c r="J35" s="257"/>
      <c r="K35" s="257"/>
      <c r="L35" s="257"/>
      <c r="M35" s="207">
        <f t="shared" si="0"/>
        <v>0</v>
      </c>
      <c r="N35" s="208"/>
      <c r="O35" s="209">
        <f t="shared" si="1"/>
        <v>0</v>
      </c>
      <c r="P35" s="209">
        <f t="shared" si="2"/>
        <v>0</v>
      </c>
    </row>
    <row r="36" spans="1:16" x14ac:dyDescent="0.2">
      <c r="A36" s="210"/>
      <c r="B36" s="210"/>
      <c r="C36" s="210"/>
      <c r="D36" s="206"/>
      <c r="E36" s="257"/>
      <c r="F36" s="257"/>
      <c r="G36" s="257"/>
      <c r="H36" s="257"/>
      <c r="I36" s="257"/>
      <c r="J36" s="257"/>
      <c r="K36" s="257"/>
      <c r="L36" s="257"/>
      <c r="M36" s="207">
        <f t="shared" si="0"/>
        <v>0</v>
      </c>
      <c r="N36" s="208"/>
      <c r="O36" s="209">
        <f t="shared" si="1"/>
        <v>0</v>
      </c>
      <c r="P36" s="209">
        <f t="shared" si="2"/>
        <v>0</v>
      </c>
    </row>
    <row r="37" spans="1:16" x14ac:dyDescent="0.2">
      <c r="A37" s="210"/>
      <c r="B37" s="210"/>
      <c r="C37" s="210"/>
      <c r="D37" s="206"/>
      <c r="E37" s="257"/>
      <c r="F37" s="257"/>
      <c r="G37" s="257"/>
      <c r="H37" s="257"/>
      <c r="I37" s="257"/>
      <c r="J37" s="257"/>
      <c r="K37" s="257"/>
      <c r="L37" s="257"/>
      <c r="M37" s="207">
        <f t="shared" si="0"/>
        <v>0</v>
      </c>
      <c r="N37" s="208"/>
      <c r="O37" s="209">
        <f t="shared" si="1"/>
        <v>0</v>
      </c>
      <c r="P37" s="209">
        <f t="shared" si="2"/>
        <v>0</v>
      </c>
    </row>
    <row r="38" spans="1:16" x14ac:dyDescent="0.2">
      <c r="A38" s="210"/>
      <c r="B38" s="210"/>
      <c r="C38" s="210"/>
      <c r="D38" s="206"/>
      <c r="E38" s="257"/>
      <c r="F38" s="257"/>
      <c r="G38" s="257"/>
      <c r="H38" s="257"/>
      <c r="I38" s="257"/>
      <c r="J38" s="257"/>
      <c r="K38" s="257"/>
      <c r="L38" s="257"/>
      <c r="M38" s="207">
        <f t="shared" si="0"/>
        <v>0</v>
      </c>
      <c r="N38" s="208"/>
      <c r="O38" s="209">
        <f t="shared" si="1"/>
        <v>0</v>
      </c>
      <c r="P38" s="209">
        <f t="shared" si="2"/>
        <v>0</v>
      </c>
    </row>
    <row r="39" spans="1:16" x14ac:dyDescent="0.2">
      <c r="A39" s="210"/>
      <c r="B39" s="210"/>
      <c r="C39" s="210"/>
      <c r="D39" s="206"/>
      <c r="E39" s="257"/>
      <c r="F39" s="257"/>
      <c r="G39" s="257"/>
      <c r="H39" s="257"/>
      <c r="I39" s="257"/>
      <c r="J39" s="257"/>
      <c r="K39" s="257"/>
      <c r="L39" s="257"/>
      <c r="M39" s="207">
        <f t="shared" si="0"/>
        <v>0</v>
      </c>
      <c r="N39" s="208"/>
      <c r="O39" s="209">
        <f t="shared" si="1"/>
        <v>0</v>
      </c>
      <c r="P39" s="209">
        <f t="shared" si="2"/>
        <v>0</v>
      </c>
    </row>
    <row r="40" spans="1:16" x14ac:dyDescent="0.2">
      <c r="A40" s="210"/>
      <c r="B40" s="210"/>
      <c r="C40" s="210"/>
      <c r="D40" s="206"/>
      <c r="E40" s="257"/>
      <c r="F40" s="257"/>
      <c r="G40" s="257"/>
      <c r="H40" s="257"/>
      <c r="I40" s="257"/>
      <c r="J40" s="257"/>
      <c r="K40" s="257"/>
      <c r="L40" s="257"/>
      <c r="M40" s="207">
        <f t="shared" si="0"/>
        <v>0</v>
      </c>
      <c r="N40" s="208"/>
      <c r="O40" s="209">
        <f t="shared" si="1"/>
        <v>0</v>
      </c>
      <c r="P40" s="209">
        <f t="shared" si="2"/>
        <v>0</v>
      </c>
    </row>
    <row r="41" spans="1:16" x14ac:dyDescent="0.2">
      <c r="A41" s="210"/>
      <c r="B41" s="210"/>
      <c r="C41" s="210"/>
      <c r="D41" s="206"/>
      <c r="E41" s="257"/>
      <c r="F41" s="257"/>
      <c r="G41" s="257"/>
      <c r="H41" s="257"/>
      <c r="I41" s="257"/>
      <c r="J41" s="257"/>
      <c r="K41" s="257"/>
      <c r="L41" s="257"/>
      <c r="M41" s="207">
        <f t="shared" si="0"/>
        <v>0</v>
      </c>
      <c r="N41" s="208"/>
      <c r="O41" s="209">
        <f t="shared" si="1"/>
        <v>0</v>
      </c>
      <c r="P41" s="209">
        <f t="shared" si="2"/>
        <v>0</v>
      </c>
    </row>
    <row r="42" spans="1:16" x14ac:dyDescent="0.2">
      <c r="A42" s="210"/>
      <c r="B42" s="210"/>
      <c r="C42" s="210"/>
      <c r="D42" s="206"/>
      <c r="E42" s="257"/>
      <c r="F42" s="257"/>
      <c r="G42" s="257"/>
      <c r="H42" s="257"/>
      <c r="I42" s="257"/>
      <c r="J42" s="257"/>
      <c r="K42" s="257"/>
      <c r="L42" s="257"/>
      <c r="M42" s="207">
        <f t="shared" si="0"/>
        <v>0</v>
      </c>
      <c r="N42" s="208"/>
      <c r="O42" s="209">
        <f t="shared" si="1"/>
        <v>0</v>
      </c>
      <c r="P42" s="209">
        <f t="shared" si="2"/>
        <v>0</v>
      </c>
    </row>
    <row r="43" spans="1:16" x14ac:dyDescent="0.2">
      <c r="A43" s="210"/>
      <c r="B43" s="210"/>
      <c r="C43" s="210"/>
      <c r="D43" s="206"/>
      <c r="E43" s="257"/>
      <c r="F43" s="257"/>
      <c r="G43" s="257"/>
      <c r="H43" s="257"/>
      <c r="I43" s="257"/>
      <c r="J43" s="257"/>
      <c r="K43" s="257"/>
      <c r="L43" s="257"/>
      <c r="M43" s="207">
        <f t="shared" si="0"/>
        <v>0</v>
      </c>
      <c r="N43" s="208"/>
      <c r="O43" s="209">
        <f t="shared" si="1"/>
        <v>0</v>
      </c>
      <c r="P43" s="209">
        <f t="shared" si="2"/>
        <v>0</v>
      </c>
    </row>
    <row r="44" spans="1:16" x14ac:dyDescent="0.2">
      <c r="A44" s="210"/>
      <c r="B44" s="210"/>
      <c r="C44" s="210"/>
      <c r="D44" s="206"/>
      <c r="E44" s="257"/>
      <c r="F44" s="257"/>
      <c r="G44" s="257"/>
      <c r="H44" s="257"/>
      <c r="I44" s="257"/>
      <c r="J44" s="257"/>
      <c r="K44" s="257"/>
      <c r="L44" s="257"/>
      <c r="M44" s="207">
        <f t="shared" si="0"/>
        <v>0</v>
      </c>
      <c r="N44" s="208"/>
      <c r="O44" s="209">
        <f t="shared" si="1"/>
        <v>0</v>
      </c>
      <c r="P44" s="209">
        <f t="shared" si="2"/>
        <v>0</v>
      </c>
    </row>
    <row r="45" spans="1:16" x14ac:dyDescent="0.2">
      <c r="A45" s="210"/>
      <c r="B45" s="210"/>
      <c r="C45" s="210"/>
      <c r="D45" s="206"/>
      <c r="E45" s="257"/>
      <c r="F45" s="257"/>
      <c r="G45" s="257"/>
      <c r="H45" s="257"/>
      <c r="I45" s="257"/>
      <c r="J45" s="257"/>
      <c r="K45" s="257"/>
      <c r="L45" s="257"/>
      <c r="M45" s="207">
        <f t="shared" si="0"/>
        <v>0</v>
      </c>
      <c r="N45" s="208"/>
      <c r="O45" s="209">
        <f t="shared" si="1"/>
        <v>0</v>
      </c>
      <c r="P45" s="209">
        <f t="shared" si="2"/>
        <v>0</v>
      </c>
    </row>
    <row r="46" spans="1:16" x14ac:dyDescent="0.2">
      <c r="A46" s="210"/>
      <c r="B46" s="210"/>
      <c r="C46" s="210"/>
      <c r="D46" s="206"/>
      <c r="E46" s="257"/>
      <c r="F46" s="257"/>
      <c r="G46" s="257"/>
      <c r="H46" s="257"/>
      <c r="I46" s="257"/>
      <c r="J46" s="257"/>
      <c r="K46" s="257"/>
      <c r="L46" s="257"/>
      <c r="M46" s="207">
        <f t="shared" si="0"/>
        <v>0</v>
      </c>
      <c r="N46" s="208"/>
      <c r="O46" s="209">
        <f t="shared" si="1"/>
        <v>0</v>
      </c>
      <c r="P46" s="209">
        <f t="shared" si="2"/>
        <v>0</v>
      </c>
    </row>
    <row r="47" spans="1:16" x14ac:dyDescent="0.2">
      <c r="A47" s="210"/>
      <c r="B47" s="210"/>
      <c r="C47" s="210"/>
      <c r="D47" s="206"/>
      <c r="E47" s="257"/>
      <c r="F47" s="257"/>
      <c r="G47" s="257"/>
      <c r="H47" s="257"/>
      <c r="I47" s="257"/>
      <c r="J47" s="257"/>
      <c r="K47" s="257"/>
      <c r="L47" s="257"/>
      <c r="M47" s="207">
        <f t="shared" si="0"/>
        <v>0</v>
      </c>
      <c r="N47" s="208"/>
      <c r="O47" s="209">
        <f t="shared" si="1"/>
        <v>0</v>
      </c>
      <c r="P47" s="209">
        <f t="shared" si="2"/>
        <v>0</v>
      </c>
    </row>
    <row r="48" spans="1:16" x14ac:dyDescent="0.2">
      <c r="A48" s="210"/>
      <c r="B48" s="210"/>
      <c r="C48" s="210"/>
      <c r="D48" s="206"/>
      <c r="E48" s="257"/>
      <c r="F48" s="257"/>
      <c r="G48" s="257"/>
      <c r="H48" s="257"/>
      <c r="I48" s="257"/>
      <c r="J48" s="257"/>
      <c r="K48" s="257"/>
      <c r="L48" s="257"/>
      <c r="M48" s="207">
        <f t="shared" si="0"/>
        <v>0</v>
      </c>
      <c r="N48" s="208"/>
      <c r="O48" s="209">
        <f t="shared" si="1"/>
        <v>0</v>
      </c>
      <c r="P48" s="209">
        <f t="shared" si="2"/>
        <v>0</v>
      </c>
    </row>
    <row r="49" spans="1:16" x14ac:dyDescent="0.2">
      <c r="A49" s="210"/>
      <c r="B49" s="210"/>
      <c r="C49" s="210"/>
      <c r="D49" s="206"/>
      <c r="E49" s="257"/>
      <c r="F49" s="257"/>
      <c r="G49" s="257"/>
      <c r="H49" s="257"/>
      <c r="I49" s="257"/>
      <c r="J49" s="257"/>
      <c r="K49" s="257"/>
      <c r="L49" s="257"/>
      <c r="M49" s="207">
        <f t="shared" si="0"/>
        <v>0</v>
      </c>
      <c r="N49" s="208"/>
      <c r="O49" s="209">
        <f t="shared" si="1"/>
        <v>0</v>
      </c>
      <c r="P49" s="209">
        <f t="shared" si="2"/>
        <v>0</v>
      </c>
    </row>
    <row r="50" spans="1:16" x14ac:dyDescent="0.2">
      <c r="A50" s="210"/>
      <c r="B50" s="210"/>
      <c r="C50" s="210"/>
      <c r="D50" s="206"/>
      <c r="E50" s="257"/>
      <c r="F50" s="257"/>
      <c r="G50" s="257"/>
      <c r="H50" s="257"/>
      <c r="I50" s="257"/>
      <c r="J50" s="257"/>
      <c r="K50" s="257"/>
      <c r="L50" s="257"/>
      <c r="M50" s="207">
        <f t="shared" si="0"/>
        <v>0</v>
      </c>
      <c r="N50" s="208"/>
      <c r="O50" s="209">
        <f t="shared" si="1"/>
        <v>0</v>
      </c>
      <c r="P50" s="209">
        <f t="shared" si="2"/>
        <v>0</v>
      </c>
    </row>
  </sheetData>
  <sheetProtection algorithmName="SHA-512" hashValue="dguwFOQUkq1myUWzAniRCPtrcwXk+iklhmrC46Rz9dAgi80mPgWykP48oNfeQcNi0nPVcV9WcGsCqrDbAKDFBw==" saltValue="ixnNad7YC4DYSAouBbGK/w==" spinCount="100000" sheet="1" objects="1" scenarios="1"/>
  <mergeCells count="6">
    <mergeCell ref="A6:P6"/>
    <mergeCell ref="A1:P1"/>
    <mergeCell ref="A2:P2"/>
    <mergeCell ref="A3:P3"/>
    <mergeCell ref="A4:P4"/>
    <mergeCell ref="A5:P5"/>
  </mergeCells>
  <dataValidations count="39">
    <dataValidation type="list" allowBlank="1" showInputMessage="1" showErrorMessage="1" sqref="B12" xr:uid="{46C11DA3-C236-F249-B3F9-4C89FD0BC0D0}">
      <formula1>INDIRECT($A$12)</formula1>
    </dataValidation>
    <dataValidation type="list" allowBlank="1" showInputMessage="1" showErrorMessage="1" sqref="B13" xr:uid="{438B1BC5-32F6-094C-BC23-9603B259AC88}">
      <formula1>INDIRECT($A$13)</formula1>
    </dataValidation>
    <dataValidation type="list" allowBlank="1" showInputMessage="1" showErrorMessage="1" sqref="B14" xr:uid="{A7F7178A-9EB3-8E41-8A11-1FF5F0C698BB}">
      <formula1>INDIRECT($A$14)</formula1>
    </dataValidation>
    <dataValidation type="list" allowBlank="1" showInputMessage="1" showErrorMessage="1" sqref="B15" xr:uid="{637E1267-DEDB-FD4C-AE26-2FC62143103A}">
      <formula1>INDIRECT($A$15)</formula1>
    </dataValidation>
    <dataValidation type="list" allowBlank="1" showInputMessage="1" showErrorMessage="1" sqref="B16" xr:uid="{15BB0456-5251-E845-A216-8A387834F712}">
      <formula1>INDIRECT($A$16)</formula1>
    </dataValidation>
    <dataValidation type="list" allowBlank="1" showInputMessage="1" showErrorMessage="1" sqref="B17" xr:uid="{BAF09F6B-FD31-8A40-B7FA-0AB2506D55EA}">
      <formula1>INDIRECT($A$17)</formula1>
    </dataValidation>
    <dataValidation type="list" allowBlank="1" showInputMessage="1" showErrorMessage="1" sqref="B18" xr:uid="{81BE342E-D759-514F-8FE9-31F55CD5787A}">
      <formula1>INDIRECT($A$18)</formula1>
    </dataValidation>
    <dataValidation type="list" allowBlank="1" showInputMessage="1" showErrorMessage="1" sqref="B19" xr:uid="{F533649B-D36F-FD4E-8A7D-72E4E71D3290}">
      <formula1>INDIRECT($A$19)</formula1>
    </dataValidation>
    <dataValidation type="list" allowBlank="1" showInputMessage="1" showErrorMessage="1" sqref="B20" xr:uid="{3BBB16ED-1F96-6B47-B291-6B88620E5A28}">
      <formula1>INDIRECT($A$20)</formula1>
    </dataValidation>
    <dataValidation type="list" allowBlank="1" showInputMessage="1" showErrorMessage="1" sqref="B21" xr:uid="{FB1B3638-4311-574C-A637-661B7F956827}">
      <formula1>INDIRECT($A$21)</formula1>
    </dataValidation>
    <dataValidation type="list" allowBlank="1" showInputMessage="1" showErrorMessage="1" sqref="B22" xr:uid="{AB8354E7-3F94-C44B-A65B-CE9A6F705828}">
      <formula1>INDIRECT($A$22)</formula1>
    </dataValidation>
    <dataValidation type="list" allowBlank="1" showInputMessage="1" showErrorMessage="1" sqref="B23" xr:uid="{7147D1DF-ECB2-C94E-B3C9-07ABEE47DD9F}">
      <formula1>INDIRECT($A$23)</formula1>
    </dataValidation>
    <dataValidation type="list" allowBlank="1" showInputMessage="1" showErrorMessage="1" sqref="B24" xr:uid="{EF6D3084-6A58-B546-BA19-E7CBF1833D81}">
      <formula1>INDIRECT($A$24)</formula1>
    </dataValidation>
    <dataValidation type="list" allowBlank="1" showInputMessage="1" showErrorMessage="1" sqref="B25" xr:uid="{297A26DB-0FEF-A840-894B-CE62716BF236}">
      <formula1>INDIRECT($A$25)</formula1>
    </dataValidation>
    <dataValidation type="list" allowBlank="1" showInputMessage="1" showErrorMessage="1" sqref="B26" xr:uid="{26B021C3-DD5C-1140-AFE5-D6A1DF688B88}">
      <formula1>INDIRECT($A$26)</formula1>
    </dataValidation>
    <dataValidation type="list" allowBlank="1" showInputMessage="1" showErrorMessage="1" sqref="B27" xr:uid="{E4BD56A5-E8DA-BE4E-843D-5F85E89C0F05}">
      <formula1>INDIRECT($A$27)</formula1>
    </dataValidation>
    <dataValidation type="list" allowBlank="1" showInputMessage="1" showErrorMessage="1" sqref="B28" xr:uid="{15806B92-3FC2-4746-9295-C9ACBB8F8697}">
      <formula1>INDIRECT($A$28)</formula1>
    </dataValidation>
    <dataValidation type="list" allowBlank="1" showInputMessage="1" showErrorMessage="1" sqref="B29" xr:uid="{5B43EC26-426A-144B-BC26-7F1AB4B3DA19}">
      <formula1>INDIRECT($A$29)</formula1>
    </dataValidation>
    <dataValidation type="list" allowBlank="1" showInputMessage="1" showErrorMessage="1" sqref="B30" xr:uid="{F11E7C22-8E44-5248-9D94-2E2C7407B865}">
      <formula1>INDIRECT($A$30)</formula1>
    </dataValidation>
    <dataValidation type="list" allowBlank="1" showInputMessage="1" showErrorMessage="1" sqref="B31" xr:uid="{E28EFBDC-30CB-4C4B-8619-97C192586D5C}">
      <formula1>INDIRECT($A$31)</formula1>
    </dataValidation>
    <dataValidation type="list" allowBlank="1" showInputMessage="1" showErrorMessage="1" sqref="B32" xr:uid="{9E2E4214-ECE5-EF4F-8D78-03686A05D9AB}">
      <formula1>INDIRECT($A$32)</formula1>
    </dataValidation>
    <dataValidation type="list" allowBlank="1" showInputMessage="1" showErrorMessage="1" sqref="B33" xr:uid="{998F4BC9-9BFC-8C4A-A80E-C9450552BFEC}">
      <formula1>INDIRECT($A$33)</formula1>
    </dataValidation>
    <dataValidation type="list" allowBlank="1" showInputMessage="1" showErrorMessage="1" sqref="B34" xr:uid="{3F577D02-BE6C-F543-9F99-3B4B9F3253AA}">
      <formula1>INDIRECT($A$34)</formula1>
    </dataValidation>
    <dataValidation type="list" allowBlank="1" showInputMessage="1" showErrorMessage="1" sqref="B35" xr:uid="{1B758CEA-3F76-3E4A-96EB-F9A1F6C1521C}">
      <formula1>INDIRECT($A$35)</formula1>
    </dataValidation>
    <dataValidation type="list" allowBlank="1" showInputMessage="1" showErrorMessage="1" sqref="B36" xr:uid="{DC823922-2C78-4746-B596-263904A12351}">
      <formula1>INDIRECT($A$36)</formula1>
    </dataValidation>
    <dataValidation type="list" allowBlank="1" showInputMessage="1" showErrorMessage="1" sqref="B37" xr:uid="{391E5977-306F-F042-B967-BD5C9F5CCB0C}">
      <formula1>INDIRECT($A$37)</formula1>
    </dataValidation>
    <dataValidation type="list" allowBlank="1" showInputMessage="1" showErrorMessage="1" sqref="B38" xr:uid="{A72C638C-B0B0-ED4C-9C33-15CA21D06912}">
      <formula1>INDIRECT($A$38)</formula1>
    </dataValidation>
    <dataValidation type="list" allowBlank="1" showInputMessage="1" showErrorMessage="1" sqref="B39" xr:uid="{1BDE730C-04E2-FF4C-BC5A-B47E3EDE093D}">
      <formula1>INDIRECT($A$39)</formula1>
    </dataValidation>
    <dataValidation type="list" allowBlank="1" showInputMessage="1" showErrorMessage="1" sqref="B40" xr:uid="{B3A6F042-4151-7A41-ACF1-2FD588CD1F51}">
      <formula1>INDIRECT($A$40)</formula1>
    </dataValidation>
    <dataValidation type="list" allowBlank="1" showInputMessage="1" showErrorMessage="1" sqref="B41" xr:uid="{2BDDDB94-2AA0-E34F-BB44-4B9E3594EA7A}">
      <formula1>INDIRECT($A$41)</formula1>
    </dataValidation>
    <dataValidation type="list" allowBlank="1" showInputMessage="1" showErrorMessage="1" sqref="B42" xr:uid="{078913AA-32D5-F14B-ACB6-B8ED5A8977C3}">
      <formula1>INDIRECT($A$42)</formula1>
    </dataValidation>
    <dataValidation type="list" allowBlank="1" showInputMessage="1" showErrorMessage="1" sqref="B43" xr:uid="{7228549A-B0E9-1B41-A0E4-3A088C649FE4}">
      <formula1>INDIRECT($A$43)</formula1>
    </dataValidation>
    <dataValidation type="list" allowBlank="1" showInputMessage="1" showErrorMessage="1" sqref="B44" xr:uid="{135AF95A-E4D1-ED49-9998-1F348E8FB34D}">
      <formula1>INDIRECT($A$44)</formula1>
    </dataValidation>
    <dataValidation type="list" allowBlank="1" showInputMessage="1" showErrorMessage="1" sqref="B45" xr:uid="{96F9AB83-77BE-FA40-9F0B-68C052EDB588}">
      <formula1>INDIRECT($A$45)</formula1>
    </dataValidation>
    <dataValidation type="list" allowBlank="1" showInputMessage="1" showErrorMessage="1" sqref="B46" xr:uid="{714D9AA2-6870-E14E-ADE5-F9498EFFF523}">
      <formula1>INDIRECT($A$46)</formula1>
    </dataValidation>
    <dataValidation type="list" allowBlank="1" showInputMessage="1" showErrorMessage="1" sqref="B47" xr:uid="{DE157D21-AF09-6144-AFE7-5ABA4D83CB19}">
      <formula1>INDIRECT($A$47)</formula1>
    </dataValidation>
    <dataValidation type="list" allowBlank="1" showInputMessage="1" showErrorMessage="1" sqref="B48" xr:uid="{DECC1CA6-9207-ED4D-B508-47B5A8F010A0}">
      <formula1>INDIRECT($A$48)</formula1>
    </dataValidation>
    <dataValidation type="list" allowBlank="1" showInputMessage="1" showErrorMessage="1" sqref="B49" xr:uid="{3225DD9D-4388-274E-BBF7-CD06CE5139B6}">
      <formula1>INDIRECT($A$49)</formula1>
    </dataValidation>
    <dataValidation type="list" allowBlank="1" showInputMessage="1" showErrorMessage="1" sqref="B50" xr:uid="{AFCF7E06-7927-F542-998E-045A29F09220}">
      <formula1>INDIRECT($A$50)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6AFA9E0-6D5E-0941-82E4-FE2DE6246354}">
          <x14:formula1>
            <xm:f>'List Options (DO NOT EDIT)'!$B$2:$J$2</xm:f>
          </x14:formula1>
          <xm:sqref>A12:A50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84261BC80CAB4B9BF480E1987C5D73" ma:contentTypeVersion="1" ma:contentTypeDescription="Create a new document." ma:contentTypeScope="" ma:versionID="b65a2e2cad05211eda9c8b5fb02f5ea9">
  <xsd:schema xmlns:xsd="http://www.w3.org/2001/XMLSchema" xmlns:xs="http://www.w3.org/2001/XMLSchema" xmlns:p="http://schemas.microsoft.com/office/2006/metadata/properties" xmlns:ns3="b3119613-225d-43a5-9356-d21f0a5fd490" targetNamespace="http://schemas.microsoft.com/office/2006/metadata/properties" ma:root="true" ma:fieldsID="17018715573c89a3653e8cd064fea37f" ns3:_="">
    <xsd:import namespace="b3119613-225d-43a5-9356-d21f0a5fd490"/>
    <xsd:element name="properties">
      <xsd:complexType>
        <xsd:sequence>
          <xsd:element name="documentManagement">
            <xsd:complexType>
              <xsd:all>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119613-225d-43a5-9356-d21f0a5fd490"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50077C-1572-4FB9-85D2-BD809FF86C57}">
  <ds:schemaRefs>
    <ds:schemaRef ds:uri="http://schemas.microsoft.com/sharepoint/v3/contenttype/forms"/>
  </ds:schemaRefs>
</ds:datastoreItem>
</file>

<file path=customXml/itemProps2.xml><?xml version="1.0" encoding="utf-8"?>
<ds:datastoreItem xmlns:ds="http://schemas.openxmlformats.org/officeDocument/2006/customXml" ds:itemID="{E1CE9BF2-1027-42AD-B85F-82BF9FC98B9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C2757B-7A28-42D5-A5F8-05DF18B6EC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119613-225d-43a5-9356-d21f0a5fd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22</vt:i4>
      </vt:variant>
      <vt:variant>
        <vt:lpstr>Named Ranges</vt:lpstr>
      </vt:variant>
      <vt:variant>
        <vt:i4>11</vt:i4>
      </vt:variant>
    </vt:vector>
  </HeadingPairs>
  <TitlesOfParts>
    <vt:vector size="33" baseType="lpstr">
      <vt:lpstr>Table of Contents</vt:lpstr>
      <vt:lpstr>Budget Narratives</vt:lpstr>
      <vt:lpstr>Match Funds</vt:lpstr>
      <vt:lpstr>Rent</vt:lpstr>
      <vt:lpstr>Utilities</vt:lpstr>
      <vt:lpstr>Annual Program Salaries</vt:lpstr>
      <vt:lpstr>Annual Program Benefits</vt:lpstr>
      <vt:lpstr>Annual Program Benefits (%)</vt:lpstr>
      <vt:lpstr>Annual Operating Expenses</vt:lpstr>
      <vt:lpstr>Annual Indirect Costs</vt:lpstr>
      <vt:lpstr>Basic Foundational Skills</vt:lpstr>
      <vt:lpstr>Career Tech or Voc Training</vt:lpstr>
      <vt:lpstr>Job Search Training</vt:lpstr>
      <vt:lpstr>Supervised Job Search</vt:lpstr>
      <vt:lpstr>Work Activity</vt:lpstr>
      <vt:lpstr>Job Retention</vt:lpstr>
      <vt:lpstr>Self-Employment Training</vt:lpstr>
      <vt:lpstr>EPIE</vt:lpstr>
      <vt:lpstr>Subcontractors</vt:lpstr>
      <vt:lpstr>Participant Reimbursement</vt:lpstr>
      <vt:lpstr>Total E&amp;T Provider Budget </vt:lpstr>
      <vt:lpstr>List Options (DO NOT EDIT)</vt:lpstr>
      <vt:lpstr>Dues_and_Subscriptions</vt:lpstr>
      <vt:lpstr>Equipment</vt:lpstr>
      <vt:lpstr>Media_and_Communication</vt:lpstr>
      <vt:lpstr>Office_Supplies</vt:lpstr>
      <vt:lpstr>Other</vt:lpstr>
      <vt:lpstr>'Total E&amp;T Provider Budget '!Print_Area</vt:lpstr>
      <vt:lpstr>Professional_Services</vt:lpstr>
      <vt:lpstr>Repair_and_Maintenance</vt:lpstr>
      <vt:lpstr>Staff_Development</vt:lpstr>
      <vt:lpstr>Supplies_and_Materials</vt:lpstr>
      <vt:lpstr>Travel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Aldi Kola</dc:creator>
  <cp:keywords/>
  <dc:description/>
  <cp:lastModifiedBy>Kaneria, Krupa</cp:lastModifiedBy>
  <cp:revision/>
  <dcterms:created xsi:type="dcterms:W3CDTF">2023-09-19T18:15:17Z</dcterms:created>
  <dcterms:modified xsi:type="dcterms:W3CDTF">2025-03-25T02:37:35Z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1033</vt:lpwstr>
  </property>
  <property fmtid="{D5CDD505-2E9C-101B-9397-08002B2CF9AE}" pid="3" name="ContentTypeId">
    <vt:lpwstr>0x010100A484261BC80CAB4B9BF480E1987C5D73</vt:lpwstr>
  </property>
</Properties>
</file>